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В()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<sst xmlns="http://schemas.openxmlformats.org/spreadsheetml/2006/main" count="594" uniqueCount="170">
  <si>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</si>
  <si>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</si>
  <si>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</si>
  <si>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</si>
  <si>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</si>
  <si>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</si>
  <si>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</si>
  <si>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</si>
  <si>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</si>
  <si>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</si>
  <si>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</si>
  <si>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</si>
  <si>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</si>
  <si>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</si>
  <si>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</si>
  <si>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</si>
  <si>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</si>
  <si>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</si>
  <si>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</si>
  <si>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</si>
  <si>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</si>
  <si>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</si>
  <si>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</si>
  <si>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</si>
  <si>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</si>
  <si>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</si>
  <si>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</si>
  <si>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</si>
  <si>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</si>
  <si>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</si>
  <si>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</si>
  <si>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</si>
  <si>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</si>
  <si>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</si>
  <si>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</si>
  <si>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</si>
  <si>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</si>
  <si>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Образование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</si>
  <si>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</si>
  <si>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</si>
  <si>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</si>
  <si>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</si>
  <si>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</si>
  <si>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08</t>
  </si>
  <si>
    <t>Физическая культура и спорт</t>
  </si>
  <si>
    <t>5120000</t>
  </si>
  <si>
    <t>5129700</t>
  </si>
  <si>
    <t>Мероприятия в области здравоохранения, спорта и физической культуры, туризма</t>
  </si>
  <si>
    <t>вед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</si>
  <si>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</si>
  <si>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</si>
  <si>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3500201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</si>
  <si>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</si>
  <si>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</si>
  <si>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</si>
  <si>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</si>
  <si>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</si>
  <si>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</si>
  <si>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</si>
  <si>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</si>
  <si>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</si>
  <si>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</si>
  <si>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</si>
  <si>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</si>
  <si>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</si>
  <si>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</si>
  <si>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</si>
  <si>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</si>
  <si>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</si>
  <si>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</si>
  <si>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9990000</t>
  </si>
  <si>
    <t>999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</si>
  <si>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</si>
  <si>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</si>
  <si>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</si>
  <si>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</si>
  <si>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</si>
  <si>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</si>
  <si>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</si>
  <si>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</si>
  <si>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</si>
  <si>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</si>
  <si>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Другие вопросы в области физической культуры и спорта</t>
  </si>
  <si>
    <t>Культура и кинематография</t>
  </si>
  <si>
    <t xml:space="preserve">Культура   </t>
  </si>
  <si>
    <t>УСЛОВНО УТВЕРЖДЕННЫЕ РАСХОДЫ</t>
  </si>
  <si>
    <t>99</t>
  </si>
  <si>
    <t>сумма на 2012 год</t>
  </si>
  <si>
    <t>сумма на 2013 год</t>
  </si>
  <si>
    <t>09</t>
  </si>
  <si>
    <t>Всего расходов</t>
  </si>
  <si>
    <t xml:space="preserve"> Функционирование высшего должностного лица субъекта Российской Федерации и муниципального образования</t>
  </si>
  <si>
    <t>00000000</t>
  </si>
  <si>
    <t>Физкультурно-оздоровительная работа и спортивные мероприятия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</si>
  <si>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</si>
  <si>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</si>
  <si>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</si>
  <si>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</si>
  <si>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</si>
  <si>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</si>
  <si>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</si>
  <si>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</si>
  <si>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</si>
  <si>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Дорожное хозяйство (дорожные фонды)</t>
  </si>
  <si>
    <t>540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</si>
  <si>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</si>
  <si>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</si>
  <si>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</si>
  <si>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</si>
  <si>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</si>
  <si>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</si>
  <si>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</si>
  <si>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</si>
  <si>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</si>
  <si>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</si>
  <si>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Содержание и ремонт автомобильных дорог общего пользования местного значения за счет средств  бюджета поселения</t>
  </si>
  <si>
    <t>3150190</t>
  </si>
  <si>
    <t>Функционирование органов в сфере национальной безопасности и правоохранительной деятельности</t>
  </si>
  <si>
    <t>244</t>
  </si>
  <si>
    <t>00000600</t>
  </si>
  <si>
    <t>0000051180</t>
  </si>
  <si>
    <t>0000024790</t>
  </si>
  <si>
    <t>0000063100</t>
  </si>
  <si>
    <t>0000063200</t>
  </si>
  <si>
    <t>120</t>
  </si>
  <si>
    <t>850</t>
  </si>
  <si>
    <t>Уплата  налогов,сборов и иных 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</si>
  <si>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</si>
  <si>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государсвенных (муниципальных) нужд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</si>
  <si>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</si>
  <si>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</si>
  <si>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Иные закупки товаров, работ и услуг для  обеспечения государсвенных (муниципальных) нужд</t>
  </si>
  <si>
    <t>5601080010</t>
  </si>
  <si>
    <t xml:space="preserve">          Руководство и управление в сфере установленных функций органов местного самоуправления</t>
  </si>
  <si>
    <t>5601080040</t>
  </si>
  <si>
    <t>Осуществление полномочий городскими и сельскими поселениями по первичному воинскому учету на территориях, где отсутвствуют военные комиссариаты</t>
  </si>
  <si>
    <t>5601051180</t>
  </si>
  <si>
    <t>Мероприятия в сфере пожарной безопасности</t>
  </si>
  <si>
    <t>5601081690</t>
  </si>
  <si>
    <t>Организация и обеспечение освещения улиц</t>
  </si>
  <si>
    <t>Мероприятия по благоустройству</t>
  </si>
  <si>
    <t>5601081730</t>
  </si>
  <si>
    <t>5601081140</t>
  </si>
  <si>
    <t>324281</t>
  </si>
  <si>
    <t>2470</t>
  </si>
  <si>
    <t>172730</t>
  </si>
  <si>
    <t>534307</t>
  </si>
  <si>
    <t>709507</t>
  </si>
  <si>
    <t>63999</t>
  </si>
  <si>
    <t>3000</t>
  </si>
  <si>
    <t>11000</t>
  </si>
  <si>
    <t>14000</t>
  </si>
  <si>
    <t>22512</t>
  </si>
  <si>
    <t>1033788</t>
  </si>
  <si>
    <t>Обеспечение деятельности главы муниципального образования</t>
  </si>
  <si>
    <t>Расходы на выплаты персоналу государственных (муниципальных) органов</t>
  </si>
  <si>
    <t>197000</t>
  </si>
  <si>
    <t>219512</t>
  </si>
  <si>
    <t>1331299</t>
  </si>
  <si>
    <t>Приложение №2</t>
  </si>
  <si>
    <t>к постановлению Уношевской сельской администрации</t>
  </si>
  <si>
    <t xml:space="preserve">"О исполнения бюджета муниципального образования "Уношевское сельское поселение  
</t>
  </si>
  <si>
    <t>Гордеевского муниципального района Брянской области"</t>
  </si>
  <si>
    <t>Исполнение бюджета муниципального образование"Уношевское сельское поселение Гордеевского муниципального района Брянской области" за 1 квартал 2018года  по ведомственной структуре расходов</t>
  </si>
  <si>
    <t>Утверждено на 2018 год</t>
  </si>
  <si>
    <t>Уточненная бюджетная роспись за 1 квартал 2018 года</t>
  </si>
  <si>
    <t>Кассовое исполнение за 1 квартал 2018 года</t>
  </si>
  <si>
    <t>Процент исполения к уточненной бюджетной росписи</t>
  </si>
  <si>
    <t xml:space="preserve">№16 от 10.04.2018 </t>
  </si>
  <si>
    <t>за 1 квартал 2018 года"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</si>
</sst>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sz val="12"/>
      <name val="Times New Roman"/>
      <family val="1"/>
    </font>
    <font>
      <i/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8"/>
      <color indexed="12"/>
      <name val="Arial Cyr"/>
      <family val="0"/>
    </font>
    <font>
      <b/>
      <sz val="8"/>
      <name val="Arial Cyr"/>
      <family val="0"/>
    </font>
    <font>
      <sz val="8"/>
      <color indexed="12"/>
      <name val="Arial Cyr"/>
      <family val="0"/>
    </font>
    <font>
      <b/>
      <sz val="8"/>
      <color indexed="48"/>
      <name val="Arial Cyr"/>
      <family val="0"/>
    </font>
    <font>
      <i/>
      <sz val="8"/>
      <name val="Arial Cyr"/>
      <family val="0"/>
    </font>
    <font>
      <b/>
      <sz val="8"/>
      <color indexed="12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i/>
      <sz val="8"/>
      <color indexed="48"/>
      <name val="Arial Cyr"/>
      <family val="0"/>
    </font>
    <font>
      <b/>
      <sz val="8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6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vertical="center" shrinkToFit="1"/>
    </xf>
    <xf numFmtId="3" fontId="6" fillId="24" borderId="10" xfId="0" applyNumberFormat="1" applyFont="1" applyFill="1" applyBorder="1" applyAlignment="1">
      <alignment shrinkToFit="1"/>
    </xf>
    <xf numFmtId="0" fontId="4" fillId="25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vertical="center" shrinkToFit="1"/>
    </xf>
    <xf numFmtId="3" fontId="4" fillId="25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4" fillId="25" borderId="10" xfId="0" applyNumberFormat="1" applyFont="1" applyFill="1" applyBorder="1" applyAlignment="1">
      <alignment horizontal="center" vertical="center" shrinkToFit="1"/>
    </xf>
    <xf numFmtId="1" fontId="5" fillId="4" borderId="10" xfId="0" applyNumberFormat="1" applyFont="1" applyFill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1" fontId="6" fillId="24" borderId="11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3" fontId="4" fillId="25" borderId="10" xfId="0" applyNumberFormat="1" applyFont="1" applyFill="1" applyBorder="1" applyAlignment="1">
      <alignment vertical="center" shrinkToFit="1"/>
    </xf>
    <xf numFmtId="3" fontId="5" fillId="4" borderId="10" xfId="0" applyNumberFormat="1" applyFont="1" applyFill="1" applyBorder="1" applyAlignment="1">
      <alignment vertical="center" shrinkToFit="1"/>
    </xf>
    <xf numFmtId="0" fontId="4" fillId="24" borderId="10" xfId="0" applyFont="1" applyFill="1" applyBorder="1" applyAlignment="1">
      <alignment wrapText="1"/>
    </xf>
    <xf numFmtId="1" fontId="10" fillId="24" borderId="10" xfId="0" applyNumberFormat="1" applyFont="1" applyFill="1" applyBorder="1" applyAlignment="1">
      <alignment horizontal="center" vertical="center" shrinkToFit="1"/>
    </xf>
    <xf numFmtId="49" fontId="4" fillId="24" borderId="10" xfId="0" applyNumberFormat="1" applyFont="1" applyFill="1" applyBorder="1" applyAlignment="1">
      <alignment horizontal="center" vertical="center" shrinkToFit="1"/>
    </xf>
    <xf numFmtId="3" fontId="4" fillId="24" borderId="10" xfId="0" applyNumberFormat="1" applyFont="1" applyFill="1" applyBorder="1" applyAlignment="1">
      <alignment shrinkToFit="1"/>
    </xf>
    <xf numFmtId="0" fontId="5" fillId="25" borderId="10" xfId="0" applyFont="1" applyFill="1" applyBorder="1" applyAlignment="1">
      <alignment wrapText="1"/>
    </xf>
    <xf numFmtId="1" fontId="12" fillId="25" borderId="10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5" fillId="25" borderId="10" xfId="0" applyNumberFormat="1" applyFont="1" applyFill="1" applyBorder="1" applyAlignment="1">
      <alignment horizontal="center" vertical="center" shrinkToFit="1"/>
    </xf>
    <xf numFmtId="3" fontId="5" fillId="25" borderId="10" xfId="0" applyNumberFormat="1" applyFont="1" applyFill="1" applyBorder="1" applyAlignment="1">
      <alignment shrinkToFi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 wrapText="1"/>
    </xf>
    <xf numFmtId="3" fontId="12" fillId="0" borderId="10" xfId="0" applyNumberFormat="1" applyFont="1" applyFill="1" applyBorder="1" applyAlignment="1" applyProtection="1">
      <alignment shrinkToFit="1"/>
      <protection locked="0"/>
    </xf>
    <xf numFmtId="3" fontId="12" fillId="0" borderId="10" xfId="0" applyNumberFormat="1" applyFont="1" applyFill="1" applyBorder="1" applyAlignment="1" applyProtection="1">
      <alignment vertical="center" shrinkToFit="1"/>
      <protection locked="0"/>
    </xf>
    <xf numFmtId="0" fontId="10" fillId="0" borderId="10" xfId="0" applyFont="1" applyBorder="1" applyAlignment="1">
      <alignment/>
    </xf>
    <xf numFmtId="0" fontId="6" fillId="8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3" fontId="11" fillId="0" borderId="12" xfId="0" applyNumberFormat="1" applyFont="1" applyBorder="1" applyAlignment="1">
      <alignment horizontal="center" vertical="center" shrinkToFit="1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3" fontId="13" fillId="0" borderId="12" xfId="0" applyNumberFormat="1" applyFont="1" applyBorder="1" applyAlignment="1">
      <alignment horizontal="center" vertical="center" wrapText="1" shrinkToFit="1"/>
    </xf>
    <xf numFmtId="49" fontId="31" fillId="0" borderId="1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/>
    </xf>
    <xf numFmtId="0" fontId="31" fillId="0" borderId="15" xfId="0" applyFont="1" applyBorder="1" applyAlignment="1">
      <alignment/>
    </xf>
    <xf numFmtId="0" fontId="31" fillId="10" borderId="15" xfId="0" applyFont="1" applyFill="1" applyBorder="1" applyAlignment="1">
      <alignment/>
    </xf>
    <xf numFmtId="0" fontId="31" fillId="24" borderId="15" xfId="0" applyFont="1" applyFill="1" applyBorder="1" applyAlignment="1">
      <alignment/>
    </xf>
    <xf numFmtId="0" fontId="31" fillId="25" borderId="15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5" xfId="0" applyFont="1" applyBorder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3" fillId="24" borderId="15" xfId="0" applyFont="1" applyFill="1" applyBorder="1" applyAlignment="1">
      <alignment/>
    </xf>
    <xf numFmtId="0" fontId="32" fillId="25" borderId="15" xfId="0" applyFont="1" applyFill="1" applyBorder="1" applyAlignment="1">
      <alignment/>
    </xf>
    <xf numFmtId="0" fontId="34" fillId="24" borderId="15" xfId="0" applyFont="1" applyFill="1" applyBorder="1" applyAlignment="1">
      <alignment/>
    </xf>
    <xf numFmtId="0" fontId="31" fillId="4" borderId="15" xfId="0" applyFont="1" applyFill="1" applyBorder="1" applyAlignment="1">
      <alignment/>
    </xf>
    <xf numFmtId="0" fontId="33" fillId="25" borderId="15" xfId="0" applyFont="1" applyFill="1" applyBorder="1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justify" wrapText="1"/>
      <protection locked="0"/>
    </xf>
    <xf numFmtId="0" fontId="33" fillId="10" borderId="16" xfId="0" applyFont="1" applyFill="1" applyBorder="1" applyAlignment="1">
      <alignment wrapText="1"/>
    </xf>
    <xf numFmtId="1" fontId="33" fillId="10" borderId="17" xfId="0" applyNumberFormat="1" applyFont="1" applyFill="1" applyBorder="1" applyAlignment="1">
      <alignment horizontal="center" vertical="center" shrinkToFit="1"/>
    </xf>
    <xf numFmtId="49" fontId="33" fillId="10" borderId="18" xfId="0" applyNumberFormat="1" applyFont="1" applyFill="1" applyBorder="1" applyAlignment="1">
      <alignment horizontal="center" vertical="center" shrinkToFit="1"/>
    </xf>
    <xf numFmtId="49" fontId="33" fillId="10" borderId="11" xfId="0" applyNumberFormat="1" applyFont="1" applyFill="1" applyBorder="1" applyAlignment="1">
      <alignment horizontal="center" vertical="center" shrinkToFit="1"/>
    </xf>
    <xf numFmtId="3" fontId="33" fillId="10" borderId="11" xfId="0" applyNumberFormat="1" applyFont="1" applyFill="1" applyBorder="1" applyAlignment="1">
      <alignment shrinkToFit="1"/>
    </xf>
    <xf numFmtId="2" fontId="33" fillId="10" borderId="19" xfId="0" applyNumberFormat="1" applyFont="1" applyFill="1" applyBorder="1" applyAlignment="1">
      <alignment/>
    </xf>
    <xf numFmtId="0" fontId="33" fillId="24" borderId="10" xfId="0" applyFont="1" applyFill="1" applyBorder="1" applyAlignment="1">
      <alignment wrapText="1"/>
    </xf>
    <xf numFmtId="1" fontId="33" fillId="24" borderId="11" xfId="0" applyNumberFormat="1" applyFont="1" applyFill="1" applyBorder="1" applyAlignment="1">
      <alignment horizontal="center" vertical="center" shrinkToFit="1"/>
    </xf>
    <xf numFmtId="49" fontId="33" fillId="24" borderId="10" xfId="0" applyNumberFormat="1" applyFont="1" applyFill="1" applyBorder="1" applyAlignment="1">
      <alignment horizontal="center" vertical="center" shrinkToFit="1"/>
    </xf>
    <xf numFmtId="3" fontId="33" fillId="24" borderId="10" xfId="0" applyNumberFormat="1" applyFont="1" applyFill="1" applyBorder="1" applyAlignment="1">
      <alignment shrinkToFit="1"/>
    </xf>
    <xf numFmtId="0" fontId="33" fillId="24" borderId="19" xfId="0" applyFont="1" applyFill="1" applyBorder="1" applyAlignment="1">
      <alignment/>
    </xf>
    <xf numFmtId="0" fontId="33" fillId="25" borderId="10" xfId="0" applyFont="1" applyFill="1" applyBorder="1" applyAlignment="1">
      <alignment wrapText="1"/>
    </xf>
    <xf numFmtId="1" fontId="33" fillId="25" borderId="11" xfId="0" applyNumberFormat="1" applyFont="1" applyFill="1" applyBorder="1" applyAlignment="1">
      <alignment horizontal="center" vertical="center" shrinkToFit="1"/>
    </xf>
    <xf numFmtId="49" fontId="33" fillId="25" borderId="10" xfId="0" applyNumberFormat="1" applyFont="1" applyFill="1" applyBorder="1" applyAlignment="1">
      <alignment horizontal="center" vertical="center" shrinkToFit="1"/>
    </xf>
    <xf numFmtId="3" fontId="33" fillId="25" borderId="10" xfId="0" applyNumberFormat="1" applyFont="1" applyFill="1" applyBorder="1" applyAlignment="1">
      <alignment vertical="center" shrinkToFit="1"/>
    </xf>
    <xf numFmtId="0" fontId="33" fillId="6" borderId="19" xfId="0" applyFont="1" applyFill="1" applyBorder="1" applyAlignment="1">
      <alignment vertical="center"/>
    </xf>
    <xf numFmtId="0" fontId="33" fillId="4" borderId="10" xfId="0" applyFont="1" applyFill="1" applyBorder="1" applyAlignment="1">
      <alignment wrapText="1"/>
    </xf>
    <xf numFmtId="1" fontId="33" fillId="4" borderId="11" xfId="0" applyNumberFormat="1" applyFont="1" applyFill="1" applyBorder="1" applyAlignment="1">
      <alignment horizontal="center" vertical="center" shrinkToFit="1"/>
    </xf>
    <xf numFmtId="49" fontId="33" fillId="4" borderId="10" xfId="0" applyNumberFormat="1" applyFont="1" applyFill="1" applyBorder="1" applyAlignment="1">
      <alignment horizontal="center" vertical="center" shrinkToFit="1"/>
    </xf>
    <xf numFmtId="3" fontId="33" fillId="4" borderId="10" xfId="0" applyNumberFormat="1" applyFont="1" applyFill="1" applyBorder="1" applyAlignment="1">
      <alignment vertical="center" shrinkToFit="1"/>
    </xf>
    <xf numFmtId="0" fontId="33" fillId="4" borderId="10" xfId="0" applyFont="1" applyFill="1" applyBorder="1" applyAlignment="1">
      <alignment vertical="center"/>
    </xf>
    <xf numFmtId="0" fontId="33" fillId="0" borderId="10" xfId="0" applyFont="1" applyBorder="1" applyAlignment="1">
      <alignment wrapText="1"/>
    </xf>
    <xf numFmtId="1" fontId="33" fillId="0" borderId="11" xfId="0" applyNumberFormat="1" applyFont="1" applyFill="1" applyBorder="1" applyAlignment="1">
      <alignment horizontal="center" vertical="center" shrinkToFit="1"/>
    </xf>
    <xf numFmtId="49" fontId="33" fillId="0" borderId="10" xfId="0" applyNumberFormat="1" applyFont="1" applyBorder="1" applyAlignment="1">
      <alignment horizontal="center" vertical="center" shrinkToFit="1"/>
    </xf>
    <xf numFmtId="3" fontId="31" fillId="0" borderId="10" xfId="0" applyNumberFormat="1" applyFont="1" applyFill="1" applyBorder="1" applyAlignment="1">
      <alignment vertical="center" shrinkToFit="1"/>
    </xf>
    <xf numFmtId="0" fontId="31" fillId="0" borderId="19" xfId="0" applyFont="1" applyBorder="1" applyAlignment="1">
      <alignment vertical="center"/>
    </xf>
    <xf numFmtId="0" fontId="32" fillId="0" borderId="10" xfId="0" applyFont="1" applyBorder="1" applyAlignment="1">
      <alignment wrapText="1"/>
    </xf>
    <xf numFmtId="1" fontId="35" fillId="0" borderId="11" xfId="0" applyNumberFormat="1" applyFont="1" applyFill="1" applyBorder="1" applyAlignment="1">
      <alignment horizontal="center" vertical="center" shrinkToFit="1"/>
    </xf>
    <xf numFmtId="49" fontId="32" fillId="0" borderId="10" xfId="0" applyNumberFormat="1" applyFont="1" applyBorder="1" applyAlignment="1">
      <alignment horizontal="center" vertical="center" shrinkToFit="1"/>
    </xf>
    <xf numFmtId="3" fontId="34" fillId="0" borderId="10" xfId="0" applyNumberFormat="1" applyFont="1" applyFill="1" applyBorder="1" applyAlignment="1">
      <alignment vertical="center" shrinkToFit="1"/>
    </xf>
    <xf numFmtId="0" fontId="34" fillId="0" borderId="19" xfId="0" applyFont="1" applyBorder="1" applyAlignment="1">
      <alignment vertical="center"/>
    </xf>
    <xf numFmtId="0" fontId="36" fillId="0" borderId="10" xfId="0" applyFont="1" applyBorder="1" applyAlignment="1">
      <alignment wrapText="1"/>
    </xf>
    <xf numFmtId="49" fontId="36" fillId="0" borderId="10" xfId="0" applyNumberFormat="1" applyFont="1" applyBorder="1" applyAlignment="1">
      <alignment horizontal="center" vertical="center" shrinkToFit="1"/>
    </xf>
    <xf numFmtId="1" fontId="33" fillId="25" borderId="10" xfId="0" applyNumberFormat="1" applyFont="1" applyFill="1" applyBorder="1" applyAlignment="1">
      <alignment horizontal="center" vertical="center" shrinkToFit="1"/>
    </xf>
    <xf numFmtId="3" fontId="33" fillId="25" borderId="10" xfId="0" applyNumberFormat="1" applyFont="1" applyFill="1" applyBorder="1" applyAlignment="1">
      <alignment shrinkToFit="1"/>
    </xf>
    <xf numFmtId="1" fontId="33" fillId="4" borderId="10" xfId="0" applyNumberFormat="1" applyFont="1" applyFill="1" applyBorder="1" applyAlignment="1">
      <alignment horizontal="center" vertical="center" shrinkToFit="1"/>
    </xf>
    <xf numFmtId="3" fontId="33" fillId="4" borderId="10" xfId="0" applyNumberFormat="1" applyFont="1" applyFill="1" applyBorder="1" applyAlignment="1">
      <alignment shrinkToFit="1"/>
    </xf>
    <xf numFmtId="1" fontId="33" fillId="0" borderId="10" xfId="0" applyNumberFormat="1" applyFont="1" applyBorder="1" applyAlignment="1">
      <alignment horizontal="center" vertical="center" shrinkToFit="1"/>
    </xf>
    <xf numFmtId="3" fontId="33" fillId="0" borderId="10" xfId="0" applyNumberFormat="1" applyFont="1" applyBorder="1" applyAlignment="1">
      <alignment vertical="center" wrapText="1" shrinkToFit="1"/>
    </xf>
    <xf numFmtId="3" fontId="33" fillId="0" borderId="10" xfId="0" applyNumberFormat="1" applyFont="1" applyBorder="1" applyAlignment="1">
      <alignment shrinkToFit="1"/>
    </xf>
    <xf numFmtId="0" fontId="33" fillId="0" borderId="19" xfId="0" applyFont="1" applyBorder="1" applyAlignment="1">
      <alignment/>
    </xf>
    <xf numFmtId="3" fontId="37" fillId="0" borderId="10" xfId="0" applyNumberFormat="1" applyFont="1" applyBorder="1" applyAlignment="1">
      <alignment vertical="center" wrapText="1" shrinkToFit="1"/>
    </xf>
    <xf numFmtId="0" fontId="37" fillId="0" borderId="19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1" fontId="37" fillId="0" borderId="11" xfId="0" applyNumberFormat="1" applyFont="1" applyFill="1" applyBorder="1" applyAlignment="1">
      <alignment horizontal="center" vertical="center" shrinkToFit="1"/>
    </xf>
    <xf numFmtId="3" fontId="37" fillId="0" borderId="10" xfId="0" applyNumberFormat="1" applyFont="1" applyBorder="1" applyAlignment="1">
      <alignment vertical="center" wrapText="1" shrinkToFit="1"/>
    </xf>
    <xf numFmtId="1" fontId="36" fillId="0" borderId="10" xfId="0" applyNumberFormat="1" applyFont="1" applyBorder="1" applyAlignment="1">
      <alignment horizontal="center" vertical="center" shrinkToFit="1"/>
    </xf>
    <xf numFmtId="3" fontId="36" fillId="0" borderId="10" xfId="0" applyNumberFormat="1" applyFont="1" applyFill="1" applyBorder="1" applyAlignment="1" applyProtection="1">
      <alignment vertical="center" wrapText="1" shrinkToFit="1"/>
      <protection locked="0"/>
    </xf>
    <xf numFmtId="3" fontId="32" fillId="0" borderId="10" xfId="0" applyNumberFormat="1" applyFont="1" applyFill="1" applyBorder="1" applyAlignment="1" applyProtection="1">
      <alignment shrinkToFit="1"/>
      <protection locked="0"/>
    </xf>
    <xf numFmtId="0" fontId="36" fillId="0" borderId="19" xfId="0" applyFont="1" applyBorder="1" applyAlignment="1">
      <alignment vertical="center"/>
    </xf>
    <xf numFmtId="1" fontId="32" fillId="0" borderId="10" xfId="0" applyNumberFormat="1" applyFont="1" applyBorder="1" applyAlignment="1">
      <alignment horizontal="center" vertical="center" shrinkToFit="1"/>
    </xf>
    <xf numFmtId="3" fontId="32" fillId="0" borderId="10" xfId="0" applyNumberFormat="1" applyFont="1" applyFill="1" applyBorder="1" applyAlignment="1" applyProtection="1">
      <alignment vertical="center" wrapText="1" shrinkToFit="1"/>
      <protection locked="0"/>
    </xf>
    <xf numFmtId="0" fontId="32" fillId="0" borderId="10" xfId="0" applyFont="1" applyBorder="1" applyAlignment="1">
      <alignment/>
    </xf>
    <xf numFmtId="3" fontId="33" fillId="4" borderId="10" xfId="0" applyNumberFormat="1" applyFont="1" applyFill="1" applyBorder="1" applyAlignment="1">
      <alignment vertical="center" wrapText="1" shrinkToFit="1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49" fontId="34" fillId="0" borderId="10" xfId="0" applyNumberFormat="1" applyFont="1" applyBorder="1" applyAlignment="1">
      <alignment horizontal="center" vertical="center" shrinkToFit="1"/>
    </xf>
    <xf numFmtId="3" fontId="34" fillId="0" borderId="10" xfId="0" applyNumberFormat="1" applyFont="1" applyBorder="1" applyAlignment="1">
      <alignment vertical="center" wrapText="1" shrinkToFit="1"/>
    </xf>
    <xf numFmtId="3" fontId="33" fillId="25" borderId="10" xfId="0" applyNumberFormat="1" applyFont="1" applyFill="1" applyBorder="1" applyAlignment="1">
      <alignment vertical="center" wrapText="1" shrinkToFit="1"/>
    </xf>
    <xf numFmtId="3" fontId="34" fillId="0" borderId="10" xfId="0" applyNumberFormat="1" applyFont="1" applyBorder="1" applyAlignment="1">
      <alignment shrinkToFit="1"/>
    </xf>
    <xf numFmtId="0" fontId="34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2" fillId="0" borderId="19" xfId="0" applyFont="1" applyBorder="1" applyAlignment="1">
      <alignment/>
    </xf>
    <xf numFmtId="0" fontId="36" fillId="0" borderId="19" xfId="0" applyFont="1" applyBorder="1" applyAlignment="1">
      <alignment/>
    </xf>
    <xf numFmtId="3" fontId="33" fillId="24" borderId="10" xfId="0" applyNumberFormat="1" applyFont="1" applyFill="1" applyBorder="1" applyAlignment="1">
      <alignment vertical="center" wrapText="1" shrinkToFit="1"/>
    </xf>
    <xf numFmtId="0" fontId="33" fillId="6" borderId="19" xfId="0" applyFont="1" applyFill="1" applyBorder="1" applyAlignment="1">
      <alignment/>
    </xf>
    <xf numFmtId="0" fontId="32" fillId="0" borderId="19" xfId="0" applyFont="1" applyBorder="1" applyAlignment="1">
      <alignment vertical="center"/>
    </xf>
    <xf numFmtId="0" fontId="33" fillId="24" borderId="19" xfId="0" applyFont="1" applyFill="1" applyBorder="1" applyAlignment="1">
      <alignment vertical="center"/>
    </xf>
    <xf numFmtId="0" fontId="33" fillId="4" borderId="19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0" fontId="32" fillId="0" borderId="19" xfId="0" applyFont="1" applyBorder="1" applyAlignment="1">
      <alignment/>
    </xf>
    <xf numFmtId="3" fontId="36" fillId="0" borderId="10" xfId="0" applyNumberFormat="1" applyFont="1" applyFill="1" applyBorder="1" applyAlignment="1" applyProtection="1">
      <alignment shrinkToFit="1"/>
      <protection locked="0"/>
    </xf>
    <xf numFmtId="0" fontId="36" fillId="0" borderId="19" xfId="0" applyFont="1" applyBorder="1" applyAlignment="1">
      <alignment/>
    </xf>
    <xf numFmtId="1" fontId="39" fillId="25" borderId="10" xfId="0" applyNumberFormat="1" applyFont="1" applyFill="1" applyBorder="1" applyAlignment="1">
      <alignment horizontal="center" vertical="center" shrinkToFit="1"/>
    </xf>
    <xf numFmtId="1" fontId="39" fillId="4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wrapText="1"/>
    </xf>
    <xf numFmtId="1" fontId="39" fillId="0" borderId="10" xfId="0" applyNumberFormat="1" applyFont="1" applyFill="1" applyBorder="1" applyAlignment="1">
      <alignment horizontal="center" vertical="center" shrinkToFit="1"/>
    </xf>
    <xf numFmtId="49" fontId="33" fillId="0" borderId="10" xfId="0" applyNumberFormat="1" applyFont="1" applyFill="1" applyBorder="1" applyAlignment="1">
      <alignment horizontal="center" vertical="center" shrinkToFit="1"/>
    </xf>
    <xf numFmtId="3" fontId="33" fillId="0" borderId="10" xfId="0" applyNumberFormat="1" applyFont="1" applyFill="1" applyBorder="1" applyAlignment="1">
      <alignment vertical="center" shrinkToFit="1"/>
    </xf>
    <xf numFmtId="0" fontId="35" fillId="0" borderId="10" xfId="0" applyFont="1" applyFill="1" applyBorder="1" applyAlignment="1">
      <alignment wrapText="1"/>
    </xf>
    <xf numFmtId="1" fontId="40" fillId="0" borderId="10" xfId="0" applyNumberFormat="1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center" vertical="center" shrinkToFit="1"/>
    </xf>
    <xf numFmtId="3" fontId="35" fillId="0" borderId="10" xfId="0" applyNumberFormat="1" applyFont="1" applyFill="1" applyBorder="1" applyAlignment="1">
      <alignment shrinkToFit="1"/>
    </xf>
    <xf numFmtId="1" fontId="32" fillId="0" borderId="10" xfId="0" applyNumberFormat="1" applyFont="1" applyFill="1" applyBorder="1" applyAlignment="1">
      <alignment horizontal="center" vertical="center" shrinkToFit="1"/>
    </xf>
    <xf numFmtId="1" fontId="36" fillId="0" borderId="10" xfId="0" applyNumberFormat="1" applyFont="1" applyFill="1" applyBorder="1" applyAlignment="1">
      <alignment horizontal="center" vertical="center" shrinkToFit="1"/>
    </xf>
    <xf numFmtId="3" fontId="33" fillId="0" borderId="10" xfId="0" applyNumberFormat="1" applyFont="1" applyFill="1" applyBorder="1" applyAlignment="1">
      <alignment shrinkToFit="1"/>
    </xf>
    <xf numFmtId="49" fontId="33" fillId="0" borderId="0" xfId="0" applyNumberFormat="1" applyFont="1" applyFill="1" applyBorder="1" applyAlignment="1">
      <alignment horizontal="center" vertical="center" shrinkToFit="1"/>
    </xf>
    <xf numFmtId="0" fontId="36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shrinkToFit="1"/>
    </xf>
    <xf numFmtId="3" fontId="33" fillId="0" borderId="10" xfId="0" applyNumberFormat="1" applyFont="1" applyBorder="1" applyAlignment="1">
      <alignment vertical="center" shrinkToFit="1"/>
    </xf>
    <xf numFmtId="4" fontId="36" fillId="0" borderId="19" xfId="0" applyNumberFormat="1" applyFont="1" applyBorder="1" applyAlignment="1">
      <alignment/>
    </xf>
    <xf numFmtId="0" fontId="32" fillId="0" borderId="19" xfId="0" applyFont="1" applyBorder="1" applyAlignment="1">
      <alignment/>
    </xf>
    <xf numFmtId="3" fontId="36" fillId="0" borderId="19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justify"/>
      <protection locked="0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125"/>
  <sheetViews>
    <sheetView tabSelected="1" zoomScalePageLayoutView="0" workbookViewId="0" topLeftCell="A50">
      <selection activeCell="L95" sqref="A1:L95"/>
    </sheetView>
  </sheetViews>
  <sheetFormatPr defaultColWidth="9.00390625" defaultRowHeight="12.75"/>
  <cols>
    <col min="1" max="1" width="63.25390625" style="2" customWidth="1"/>
    <col min="2" max="2" width="5.625" style="30" customWidth="1"/>
    <col min="3" max="3" width="4.625" style="3" customWidth="1"/>
    <col min="4" max="4" width="4.75390625" style="3" customWidth="1"/>
    <col min="5" max="5" width="11.875" style="3" customWidth="1"/>
    <col min="6" max="6" width="5.25390625" style="3" customWidth="1"/>
    <col min="7" max="7" width="10.75390625" style="3" customWidth="1"/>
    <col min="8" max="8" width="11.75390625" style="1" customWidth="1"/>
    <col min="9" max="9" width="13.875" style="1" hidden="1" customWidth="1"/>
    <col min="10" max="10" width="15.75390625" style="1" hidden="1" customWidth="1"/>
    <col min="11" max="11" width="11.00390625" style="0" customWidth="1"/>
  </cols>
  <sheetData>
    <row r="1" spans="1:12" ht="12.75">
      <c r="A1" s="32"/>
      <c r="B1" s="33"/>
      <c r="C1" s="34"/>
      <c r="D1" s="34"/>
      <c r="E1" s="34"/>
      <c r="F1" s="88" t="s">
        <v>159</v>
      </c>
      <c r="G1" s="88"/>
      <c r="H1" s="88"/>
      <c r="I1" s="88"/>
      <c r="J1" s="88"/>
      <c r="K1" s="88"/>
      <c r="L1" s="183"/>
    </row>
    <row r="2" spans="1:12" ht="12.75">
      <c r="A2" s="32"/>
      <c r="B2" s="33"/>
      <c r="C2" s="88" t="s">
        <v>160</v>
      </c>
      <c r="D2" s="88"/>
      <c r="E2" s="88"/>
      <c r="F2" s="88"/>
      <c r="G2" s="88"/>
      <c r="H2" s="88"/>
      <c r="I2" s="88"/>
      <c r="J2" s="88"/>
      <c r="K2" s="88"/>
      <c r="L2" s="183"/>
    </row>
    <row r="3" spans="1:12" ht="12.75">
      <c r="A3" s="32"/>
      <c r="B3" s="33"/>
      <c r="C3" s="88" t="s">
        <v>168</v>
      </c>
      <c r="D3" s="88"/>
      <c r="E3" s="88"/>
      <c r="F3" s="88"/>
      <c r="G3" s="88"/>
      <c r="H3" s="88"/>
      <c r="I3" s="88"/>
      <c r="J3" s="88"/>
      <c r="K3" s="88"/>
      <c r="L3" s="183"/>
    </row>
    <row r="4" spans="1:9" ht="12.75" hidden="1">
      <c r="A4" s="32"/>
      <c r="B4" s="33"/>
      <c r="C4" s="34"/>
      <c r="D4" s="34"/>
      <c r="E4" s="34"/>
      <c r="F4" s="36"/>
      <c r="G4" s="36"/>
      <c r="H4" s="36"/>
      <c r="I4" s="35"/>
    </row>
    <row r="5" spans="1:12" ht="15.75" customHeight="1">
      <c r="A5" s="89" t="s">
        <v>161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183"/>
    </row>
    <row r="6" spans="1:12" ht="12" customHeight="1">
      <c r="A6" s="184" t="s">
        <v>162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5"/>
    </row>
    <row r="7" spans="1:12" ht="19.5" customHeight="1">
      <c r="A7" s="89" t="s">
        <v>169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183"/>
    </row>
    <row r="8" spans="1:11" ht="27" customHeight="1">
      <c r="A8" s="86" t="s">
        <v>163</v>
      </c>
      <c r="B8" s="86"/>
      <c r="C8" s="86"/>
      <c r="D8" s="86"/>
      <c r="E8" s="86"/>
      <c r="F8" s="86"/>
      <c r="G8" s="86"/>
      <c r="H8" s="86"/>
      <c r="I8" s="86"/>
      <c r="J8" s="86"/>
      <c r="K8" s="87"/>
    </row>
    <row r="9" spans="1:12" ht="15.75" customHeight="1" thickBot="1">
      <c r="A9" s="38"/>
      <c r="B9" s="38"/>
      <c r="C9" s="38"/>
      <c r="D9" s="38"/>
      <c r="E9" s="38"/>
      <c r="F9" s="38"/>
      <c r="G9" s="38"/>
      <c r="H9" s="39"/>
      <c r="I9" s="38"/>
      <c r="K9" s="185" t="s">
        <v>80</v>
      </c>
      <c r="L9" s="183"/>
    </row>
    <row r="10" spans="1:12" ht="87" customHeight="1" thickBot="1">
      <c r="A10" s="64"/>
      <c r="B10" s="65" t="s">
        <v>48</v>
      </c>
      <c r="C10" s="66" t="s">
        <v>0</v>
      </c>
      <c r="D10" s="66" t="s">
        <v>64</v>
      </c>
      <c r="E10" s="66" t="s">
        <v>63</v>
      </c>
      <c r="F10" s="66" t="s">
        <v>1</v>
      </c>
      <c r="G10" s="68" t="s">
        <v>164</v>
      </c>
      <c r="H10" s="67" t="s">
        <v>165</v>
      </c>
      <c r="I10" s="63" t="s">
        <v>87</v>
      </c>
      <c r="J10" s="63" t="s">
        <v>88</v>
      </c>
      <c r="K10" s="69" t="s">
        <v>166</v>
      </c>
      <c r="L10" s="70" t="s">
        <v>167</v>
      </c>
    </row>
    <row r="11" spans="1:12" s="6" customFormat="1" ht="18.75" thickBot="1">
      <c r="A11" s="90" t="s">
        <v>90</v>
      </c>
      <c r="B11" s="91">
        <v>956</v>
      </c>
      <c r="C11" s="92" t="s">
        <v>4</v>
      </c>
      <c r="D11" s="93" t="s">
        <v>4</v>
      </c>
      <c r="E11" s="93" t="s">
        <v>5</v>
      </c>
      <c r="F11" s="93" t="s">
        <v>6</v>
      </c>
      <c r="G11" s="93" t="s">
        <v>158</v>
      </c>
      <c r="H11" s="94">
        <f>H12+H39+H48+H71</f>
        <v>1331299</v>
      </c>
      <c r="I11" s="94" t="e">
        <f>I12+I41+I50+I73+I98+I116+I103+I67+I121</f>
        <v>#REF!</v>
      </c>
      <c r="J11" s="94" t="e">
        <f>J12+J41+J50+J73+J98+J116+J103+J67+J121</f>
        <v>#REF!</v>
      </c>
      <c r="K11" s="95">
        <f>K12+K39+K48+K71</f>
        <v>372241.43</v>
      </c>
      <c r="L11" s="73">
        <v>28</v>
      </c>
    </row>
    <row r="12" spans="1:12" s="6" customFormat="1" ht="18.75" thickBot="1">
      <c r="A12" s="96" t="s">
        <v>7</v>
      </c>
      <c r="B12" s="97">
        <v>956</v>
      </c>
      <c r="C12" s="98" t="s">
        <v>2</v>
      </c>
      <c r="D12" s="98" t="s">
        <v>4</v>
      </c>
      <c r="E12" s="98" t="s">
        <v>5</v>
      </c>
      <c r="F12" s="98" t="s">
        <v>6</v>
      </c>
      <c r="G12" s="98" t="s">
        <v>153</v>
      </c>
      <c r="H12" s="99">
        <f>H13+H18</f>
        <v>1026263</v>
      </c>
      <c r="I12" s="99">
        <f>I18+I32</f>
        <v>1530000</v>
      </c>
      <c r="J12" s="99">
        <f>J18+J32</f>
        <v>1530000</v>
      </c>
      <c r="K12" s="100">
        <f>K13+K18</f>
        <v>271982.83</v>
      </c>
      <c r="L12" s="74">
        <v>26.5</v>
      </c>
    </row>
    <row r="13" spans="1:12" s="6" customFormat="1" ht="24" thickBot="1">
      <c r="A13" s="101" t="s">
        <v>91</v>
      </c>
      <c r="B13" s="102">
        <v>956</v>
      </c>
      <c r="C13" s="103" t="s">
        <v>2</v>
      </c>
      <c r="D13" s="103" t="s">
        <v>14</v>
      </c>
      <c r="E13" s="103" t="s">
        <v>92</v>
      </c>
      <c r="F13" s="103" t="s">
        <v>6</v>
      </c>
      <c r="G13" s="103" t="s">
        <v>143</v>
      </c>
      <c r="H13" s="104">
        <f>H14</f>
        <v>324281</v>
      </c>
      <c r="I13" s="99"/>
      <c r="J13" s="99"/>
      <c r="K13" s="105">
        <f>K14</f>
        <v>92004.72</v>
      </c>
      <c r="L13" s="75">
        <f>L15</f>
        <v>28.4</v>
      </c>
    </row>
    <row r="14" spans="1:12" s="6" customFormat="1" ht="34.5" hidden="1">
      <c r="A14" s="106" t="s">
        <v>9</v>
      </c>
      <c r="B14" s="107">
        <v>956</v>
      </c>
      <c r="C14" s="108" t="s">
        <v>2</v>
      </c>
      <c r="D14" s="108" t="s">
        <v>14</v>
      </c>
      <c r="E14" s="108" t="s">
        <v>132</v>
      </c>
      <c r="F14" s="108" t="s">
        <v>6</v>
      </c>
      <c r="G14" s="108" t="s">
        <v>143</v>
      </c>
      <c r="H14" s="109">
        <f>H15</f>
        <v>324281</v>
      </c>
      <c r="I14" s="99"/>
      <c r="J14" s="99"/>
      <c r="K14" s="110">
        <f>K15</f>
        <v>92004.72</v>
      </c>
      <c r="L14" s="76"/>
    </row>
    <row r="15" spans="1:12" s="6" customFormat="1" ht="18.75" thickBot="1">
      <c r="A15" s="111" t="s">
        <v>154</v>
      </c>
      <c r="B15" s="112">
        <v>956</v>
      </c>
      <c r="C15" s="113" t="s">
        <v>2</v>
      </c>
      <c r="D15" s="113" t="s">
        <v>14</v>
      </c>
      <c r="E15" s="113" t="s">
        <v>132</v>
      </c>
      <c r="F15" s="113" t="s">
        <v>6</v>
      </c>
      <c r="G15" s="113" t="s">
        <v>143</v>
      </c>
      <c r="H15" s="114">
        <f>H16</f>
        <v>324281</v>
      </c>
      <c r="I15" s="99"/>
      <c r="J15" s="99"/>
      <c r="K15" s="115">
        <f>K16</f>
        <v>92004.72</v>
      </c>
      <c r="L15" s="72">
        <f>L16</f>
        <v>28.4</v>
      </c>
    </row>
    <row r="16" spans="1:12" s="6" customFormat="1" ht="35.25" thickBot="1">
      <c r="A16" s="116" t="s">
        <v>127</v>
      </c>
      <c r="B16" s="117">
        <v>956</v>
      </c>
      <c r="C16" s="118" t="s">
        <v>2</v>
      </c>
      <c r="D16" s="118" t="s">
        <v>14</v>
      </c>
      <c r="E16" s="118" t="s">
        <v>132</v>
      </c>
      <c r="F16" s="118" t="s">
        <v>96</v>
      </c>
      <c r="G16" s="118" t="s">
        <v>143</v>
      </c>
      <c r="H16" s="119">
        <f>H17</f>
        <v>324281</v>
      </c>
      <c r="I16" s="99"/>
      <c r="J16" s="99"/>
      <c r="K16" s="120">
        <f>K17</f>
        <v>92004.72</v>
      </c>
      <c r="L16" s="72">
        <f>L17</f>
        <v>28.4</v>
      </c>
    </row>
    <row r="17" spans="1:12" s="6" customFormat="1" ht="18.75" thickBot="1">
      <c r="A17" s="121" t="s">
        <v>155</v>
      </c>
      <c r="B17" s="112">
        <v>956</v>
      </c>
      <c r="C17" s="122" t="s">
        <v>2</v>
      </c>
      <c r="D17" s="122" t="s">
        <v>14</v>
      </c>
      <c r="E17" s="122" t="s">
        <v>132</v>
      </c>
      <c r="F17" s="122" t="s">
        <v>124</v>
      </c>
      <c r="G17" s="122" t="s">
        <v>143</v>
      </c>
      <c r="H17" s="114">
        <v>324281</v>
      </c>
      <c r="I17" s="99"/>
      <c r="J17" s="99"/>
      <c r="K17" s="115">
        <v>92004.72</v>
      </c>
      <c r="L17" s="72">
        <v>28.4</v>
      </c>
    </row>
    <row r="18" spans="1:12" s="7" customFormat="1" ht="34.5" thickBot="1">
      <c r="A18" s="101" t="s">
        <v>8</v>
      </c>
      <c r="B18" s="123">
        <v>956</v>
      </c>
      <c r="C18" s="103" t="s">
        <v>2</v>
      </c>
      <c r="D18" s="103" t="s">
        <v>3</v>
      </c>
      <c r="E18" s="103"/>
      <c r="F18" s="103" t="s">
        <v>6</v>
      </c>
      <c r="G18" s="103" t="s">
        <v>147</v>
      </c>
      <c r="H18" s="104">
        <f>H19</f>
        <v>701982</v>
      </c>
      <c r="I18" s="124">
        <f>I19+I28</f>
        <v>1530000</v>
      </c>
      <c r="J18" s="124">
        <f>J19+J28</f>
        <v>1530000</v>
      </c>
      <c r="K18" s="105">
        <f>K19</f>
        <v>179978.11000000002</v>
      </c>
      <c r="L18" s="75">
        <f>L20</f>
        <v>25.6</v>
      </c>
    </row>
    <row r="19" spans="1:12" s="5" customFormat="1" ht="34.5" hidden="1">
      <c r="A19" s="106" t="s">
        <v>9</v>
      </c>
      <c r="B19" s="125">
        <f>B18</f>
        <v>956</v>
      </c>
      <c r="C19" s="108" t="s">
        <v>2</v>
      </c>
      <c r="D19" s="108" t="s">
        <v>3</v>
      </c>
      <c r="E19" s="108" t="s">
        <v>134</v>
      </c>
      <c r="F19" s="108" t="s">
        <v>6</v>
      </c>
      <c r="G19" s="108" t="s">
        <v>147</v>
      </c>
      <c r="H19" s="109">
        <f>H20</f>
        <v>701982</v>
      </c>
      <c r="I19" s="126">
        <f>I20+I26</f>
        <v>1530000</v>
      </c>
      <c r="J19" s="126">
        <f>J20+J26</f>
        <v>1530000</v>
      </c>
      <c r="K19" s="110">
        <f>K20</f>
        <v>179978.11000000002</v>
      </c>
      <c r="L19" s="77"/>
    </row>
    <row r="20" spans="1:12" s="4" customFormat="1" ht="23.25" thickBot="1">
      <c r="A20" s="111" t="s">
        <v>133</v>
      </c>
      <c r="B20" s="127">
        <f>B19</f>
        <v>956</v>
      </c>
      <c r="C20" s="113" t="s">
        <v>2</v>
      </c>
      <c r="D20" s="113" t="s">
        <v>3</v>
      </c>
      <c r="E20" s="113" t="s">
        <v>134</v>
      </c>
      <c r="F20" s="113" t="s">
        <v>6</v>
      </c>
      <c r="G20" s="113" t="s">
        <v>147</v>
      </c>
      <c r="H20" s="128">
        <f>H21+H23+H37</f>
        <v>701982</v>
      </c>
      <c r="I20" s="129">
        <f>I24+I25</f>
        <v>1266369</v>
      </c>
      <c r="J20" s="129">
        <f>J24+J25</f>
        <v>1266369</v>
      </c>
      <c r="K20" s="130">
        <f>K21+K23+K37</f>
        <v>179978.11000000002</v>
      </c>
      <c r="L20" s="78">
        <v>25.6</v>
      </c>
    </row>
    <row r="21" spans="1:12" s="4" customFormat="1" ht="34.5" thickBot="1">
      <c r="A21" s="116" t="s">
        <v>127</v>
      </c>
      <c r="B21" s="117">
        <v>956</v>
      </c>
      <c r="C21" s="118" t="s">
        <v>2</v>
      </c>
      <c r="D21" s="118" t="s">
        <v>3</v>
      </c>
      <c r="E21" s="118" t="s">
        <v>134</v>
      </c>
      <c r="F21" s="118" t="s">
        <v>96</v>
      </c>
      <c r="G21" s="118" t="s">
        <v>146</v>
      </c>
      <c r="H21" s="131">
        <f>H22</f>
        <v>534307</v>
      </c>
      <c r="I21" s="129"/>
      <c r="J21" s="129"/>
      <c r="K21" s="132">
        <f>K22</f>
        <v>143998.38</v>
      </c>
      <c r="L21" s="78">
        <f>L22</f>
        <v>26.9</v>
      </c>
    </row>
    <row r="22" spans="1:12" s="4" customFormat="1" ht="13.5" thickBot="1">
      <c r="A22" s="121" t="s">
        <v>155</v>
      </c>
      <c r="B22" s="112">
        <v>956</v>
      </c>
      <c r="C22" s="122" t="s">
        <v>2</v>
      </c>
      <c r="D22" s="122" t="s">
        <v>3</v>
      </c>
      <c r="E22" s="122" t="s">
        <v>134</v>
      </c>
      <c r="F22" s="122" t="s">
        <v>124</v>
      </c>
      <c r="G22" s="122" t="s">
        <v>146</v>
      </c>
      <c r="H22" s="128">
        <v>534307</v>
      </c>
      <c r="I22" s="129"/>
      <c r="J22" s="129"/>
      <c r="K22" s="133">
        <v>143998.38</v>
      </c>
      <c r="L22" s="78">
        <v>26.9</v>
      </c>
    </row>
    <row r="23" spans="1:12" s="4" customFormat="1" ht="13.5" thickBot="1">
      <c r="A23" s="116" t="s">
        <v>128</v>
      </c>
      <c r="B23" s="134">
        <v>956</v>
      </c>
      <c r="C23" s="118" t="s">
        <v>2</v>
      </c>
      <c r="D23" s="118" t="s">
        <v>3</v>
      </c>
      <c r="E23" s="118" t="s">
        <v>134</v>
      </c>
      <c r="F23" s="118" t="s">
        <v>98</v>
      </c>
      <c r="G23" s="118" t="s">
        <v>145</v>
      </c>
      <c r="H23" s="135">
        <f>H24</f>
        <v>165205</v>
      </c>
      <c r="I23" s="129"/>
      <c r="J23" s="129"/>
      <c r="K23" s="132">
        <f>K24</f>
        <v>35449.73</v>
      </c>
      <c r="L23" s="78">
        <f>L24</f>
        <v>21.4</v>
      </c>
    </row>
    <row r="24" spans="1:12" s="26" customFormat="1" ht="23.25" thickBot="1">
      <c r="A24" s="121" t="s">
        <v>129</v>
      </c>
      <c r="B24" s="136">
        <v>956</v>
      </c>
      <c r="C24" s="122" t="s">
        <v>2</v>
      </c>
      <c r="D24" s="122" t="s">
        <v>3</v>
      </c>
      <c r="E24" s="122" t="s">
        <v>134</v>
      </c>
      <c r="F24" s="122" t="s">
        <v>99</v>
      </c>
      <c r="G24" s="122" t="s">
        <v>145</v>
      </c>
      <c r="H24" s="137">
        <v>165205</v>
      </c>
      <c r="I24" s="138">
        <f>1530000-I27</f>
        <v>1266369</v>
      </c>
      <c r="J24" s="138">
        <f>1530000-J27</f>
        <v>1266369</v>
      </c>
      <c r="K24" s="139">
        <v>35449.73</v>
      </c>
      <c r="L24" s="71">
        <v>21.4</v>
      </c>
    </row>
    <row r="25" spans="1:12" s="26" customFormat="1" ht="24" customHeight="1" hidden="1">
      <c r="A25" s="116" t="s">
        <v>55</v>
      </c>
      <c r="B25" s="140">
        <f aca="true" t="shared" si="0" ref="B25:B36">B24</f>
        <v>956</v>
      </c>
      <c r="C25" s="118" t="s">
        <v>2</v>
      </c>
      <c r="D25" s="118" t="s">
        <v>3</v>
      </c>
      <c r="E25" s="118" t="s">
        <v>10</v>
      </c>
      <c r="F25" s="118" t="s">
        <v>56</v>
      </c>
      <c r="G25" s="118"/>
      <c r="H25" s="141"/>
      <c r="I25" s="138"/>
      <c r="J25" s="138"/>
      <c r="K25" s="142"/>
      <c r="L25" s="79"/>
    </row>
    <row r="26" spans="1:12" s="4" customFormat="1" ht="33.75" hidden="1">
      <c r="A26" s="106" t="s">
        <v>58</v>
      </c>
      <c r="B26" s="140">
        <f t="shared" si="0"/>
        <v>956</v>
      </c>
      <c r="C26" s="108" t="s">
        <v>2</v>
      </c>
      <c r="D26" s="108" t="s">
        <v>3</v>
      </c>
      <c r="E26" s="108" t="s">
        <v>57</v>
      </c>
      <c r="F26" s="108" t="s">
        <v>6</v>
      </c>
      <c r="G26" s="108"/>
      <c r="H26" s="143">
        <f>H27</f>
        <v>0</v>
      </c>
      <c r="I26" s="129">
        <f>I27</f>
        <v>263631</v>
      </c>
      <c r="J26" s="129">
        <f>J27</f>
        <v>263631</v>
      </c>
      <c r="K26" s="144"/>
      <c r="L26" s="77"/>
    </row>
    <row r="27" spans="1:12" s="26" customFormat="1" ht="32.25" customHeight="1" hidden="1">
      <c r="A27" s="111" t="s">
        <v>60</v>
      </c>
      <c r="B27" s="140">
        <f t="shared" si="0"/>
        <v>956</v>
      </c>
      <c r="C27" s="113" t="s">
        <v>2</v>
      </c>
      <c r="D27" s="113" t="s">
        <v>3</v>
      </c>
      <c r="E27" s="113" t="s">
        <v>59</v>
      </c>
      <c r="F27" s="113" t="s">
        <v>6</v>
      </c>
      <c r="G27" s="113"/>
      <c r="H27" s="128">
        <f>H28</f>
        <v>0</v>
      </c>
      <c r="I27" s="138">
        <v>263631</v>
      </c>
      <c r="J27" s="138">
        <v>263631</v>
      </c>
      <c r="K27" s="142"/>
      <c r="L27" s="79"/>
    </row>
    <row r="28" spans="1:12" s="5" customFormat="1" ht="45" customHeight="1" hidden="1">
      <c r="A28" s="145" t="s">
        <v>61</v>
      </c>
      <c r="B28" s="140">
        <f t="shared" si="0"/>
        <v>956</v>
      </c>
      <c r="C28" s="146" t="s">
        <v>2</v>
      </c>
      <c r="D28" s="146" t="s">
        <v>3</v>
      </c>
      <c r="E28" s="146" t="s">
        <v>62</v>
      </c>
      <c r="F28" s="146" t="s">
        <v>6</v>
      </c>
      <c r="G28" s="146"/>
      <c r="H28" s="147">
        <f>H29</f>
        <v>0</v>
      </c>
      <c r="I28" s="126">
        <f aca="true" t="shared" si="1" ref="I28:J30">I29</f>
        <v>0</v>
      </c>
      <c r="J28" s="126">
        <f t="shared" si="1"/>
        <v>0</v>
      </c>
      <c r="K28" s="144"/>
      <c r="L28" s="77"/>
    </row>
    <row r="29" spans="1:12" s="4" customFormat="1" ht="38.25" customHeight="1" hidden="1">
      <c r="A29" s="116" t="s">
        <v>12</v>
      </c>
      <c r="B29" s="140">
        <f t="shared" si="0"/>
        <v>956</v>
      </c>
      <c r="C29" s="118" t="s">
        <v>2</v>
      </c>
      <c r="D29" s="118" t="s">
        <v>3</v>
      </c>
      <c r="E29" s="118" t="s">
        <v>62</v>
      </c>
      <c r="F29" s="118" t="s">
        <v>11</v>
      </c>
      <c r="G29" s="118"/>
      <c r="H29" s="141"/>
      <c r="I29" s="129">
        <f t="shared" si="1"/>
        <v>0</v>
      </c>
      <c r="J29" s="129">
        <f t="shared" si="1"/>
        <v>0</v>
      </c>
      <c r="K29" s="144"/>
      <c r="L29" s="77"/>
    </row>
    <row r="30" spans="1:12" s="23" customFormat="1" ht="12.75" customHeight="1" hidden="1">
      <c r="A30" s="101" t="s">
        <v>66</v>
      </c>
      <c r="B30" s="140">
        <f t="shared" si="0"/>
        <v>956</v>
      </c>
      <c r="C30" s="103" t="s">
        <v>2</v>
      </c>
      <c r="D30" s="103" t="s">
        <v>81</v>
      </c>
      <c r="E30" s="103" t="s">
        <v>5</v>
      </c>
      <c r="F30" s="103" t="s">
        <v>6</v>
      </c>
      <c r="G30" s="103"/>
      <c r="H30" s="148">
        <f>H31+H35</f>
        <v>0</v>
      </c>
      <c r="I30" s="149">
        <f t="shared" si="1"/>
        <v>0</v>
      </c>
      <c r="J30" s="149">
        <f t="shared" si="1"/>
        <v>0</v>
      </c>
      <c r="K30" s="150"/>
      <c r="L30" s="80"/>
    </row>
    <row r="31" spans="1:12" s="26" customFormat="1" ht="12" customHeight="1" hidden="1">
      <c r="A31" s="106" t="s">
        <v>58</v>
      </c>
      <c r="B31" s="140">
        <f t="shared" si="0"/>
        <v>956</v>
      </c>
      <c r="C31" s="108" t="s">
        <v>2</v>
      </c>
      <c r="D31" s="108" t="s">
        <v>65</v>
      </c>
      <c r="E31" s="108" t="s">
        <v>57</v>
      </c>
      <c r="F31" s="108" t="s">
        <v>6</v>
      </c>
      <c r="G31" s="108"/>
      <c r="H31" s="143">
        <f>H32</f>
        <v>0</v>
      </c>
      <c r="I31" s="138"/>
      <c r="J31" s="138"/>
      <c r="K31" s="142"/>
      <c r="L31" s="79"/>
    </row>
    <row r="32" spans="1:12" s="7" customFormat="1" ht="15.75" customHeight="1" hidden="1">
      <c r="A32" s="111" t="s">
        <v>60</v>
      </c>
      <c r="B32" s="140">
        <f t="shared" si="0"/>
        <v>956</v>
      </c>
      <c r="C32" s="113" t="s">
        <v>2</v>
      </c>
      <c r="D32" s="113" t="s">
        <v>65</v>
      </c>
      <c r="E32" s="113" t="s">
        <v>67</v>
      </c>
      <c r="F32" s="113" t="s">
        <v>6</v>
      </c>
      <c r="G32" s="113"/>
      <c r="H32" s="128">
        <f>H33</f>
        <v>0</v>
      </c>
      <c r="I32" s="124">
        <f>I33+I39</f>
        <v>0</v>
      </c>
      <c r="J32" s="124">
        <f>J33+J39</f>
        <v>0</v>
      </c>
      <c r="K32" s="151"/>
      <c r="L32" s="76"/>
    </row>
    <row r="33" spans="1:12" s="5" customFormat="1" ht="45" customHeight="1" hidden="1">
      <c r="A33" s="145" t="s">
        <v>79</v>
      </c>
      <c r="B33" s="140">
        <f t="shared" si="0"/>
        <v>956</v>
      </c>
      <c r="C33" s="146" t="s">
        <v>2</v>
      </c>
      <c r="D33" s="146" t="s">
        <v>65</v>
      </c>
      <c r="E33" s="146" t="s">
        <v>68</v>
      </c>
      <c r="F33" s="146" t="s">
        <v>6</v>
      </c>
      <c r="G33" s="146"/>
      <c r="H33" s="147">
        <f>H34</f>
        <v>0</v>
      </c>
      <c r="I33" s="126">
        <f aca="true" t="shared" si="2" ref="I33:J35">I34</f>
        <v>0</v>
      </c>
      <c r="J33" s="126">
        <f t="shared" si="2"/>
        <v>0</v>
      </c>
      <c r="K33" s="144"/>
      <c r="L33" s="77"/>
    </row>
    <row r="34" spans="1:12" s="4" customFormat="1" ht="38.25" customHeight="1" hidden="1">
      <c r="A34" s="116" t="s">
        <v>12</v>
      </c>
      <c r="B34" s="140">
        <f t="shared" si="0"/>
        <v>956</v>
      </c>
      <c r="C34" s="118" t="s">
        <v>2</v>
      </c>
      <c r="D34" s="118" t="s">
        <v>65</v>
      </c>
      <c r="E34" s="118" t="s">
        <v>68</v>
      </c>
      <c r="F34" s="118" t="s">
        <v>11</v>
      </c>
      <c r="G34" s="118"/>
      <c r="H34" s="141"/>
      <c r="I34" s="129">
        <f t="shared" si="2"/>
        <v>0</v>
      </c>
      <c r="J34" s="129">
        <f t="shared" si="2"/>
        <v>0</v>
      </c>
      <c r="K34" s="144"/>
      <c r="L34" s="77"/>
    </row>
    <row r="35" spans="1:12" s="23" customFormat="1" ht="38.25" customHeight="1" hidden="1">
      <c r="A35" s="106"/>
      <c r="B35" s="140">
        <f t="shared" si="0"/>
        <v>956</v>
      </c>
      <c r="C35" s="108"/>
      <c r="D35" s="108"/>
      <c r="E35" s="108"/>
      <c r="F35" s="108"/>
      <c r="G35" s="108"/>
      <c r="H35" s="143"/>
      <c r="I35" s="149">
        <f t="shared" si="2"/>
        <v>0</v>
      </c>
      <c r="J35" s="149">
        <f t="shared" si="2"/>
        <v>0</v>
      </c>
      <c r="K35" s="150"/>
      <c r="L35" s="80"/>
    </row>
    <row r="36" spans="1:12" s="26" customFormat="1" ht="12" customHeight="1" hidden="1">
      <c r="A36" s="116"/>
      <c r="B36" s="140">
        <f t="shared" si="0"/>
        <v>956</v>
      </c>
      <c r="C36" s="118"/>
      <c r="D36" s="118"/>
      <c r="E36" s="118"/>
      <c r="F36" s="118"/>
      <c r="G36" s="118"/>
      <c r="H36" s="141"/>
      <c r="I36" s="138"/>
      <c r="J36" s="138"/>
      <c r="K36" s="142"/>
      <c r="L36" s="79"/>
    </row>
    <row r="37" spans="1:12" s="26" customFormat="1" ht="12" customHeight="1" thickBot="1">
      <c r="A37" s="116" t="s">
        <v>101</v>
      </c>
      <c r="B37" s="140">
        <f>B33</f>
        <v>956</v>
      </c>
      <c r="C37" s="118" t="s">
        <v>2</v>
      </c>
      <c r="D37" s="118" t="s">
        <v>3</v>
      </c>
      <c r="E37" s="118" t="s">
        <v>134</v>
      </c>
      <c r="F37" s="118" t="s">
        <v>102</v>
      </c>
      <c r="G37" s="118" t="s">
        <v>144</v>
      </c>
      <c r="H37" s="141">
        <f>H38</f>
        <v>2470</v>
      </c>
      <c r="I37" s="138"/>
      <c r="J37" s="138"/>
      <c r="K37" s="152">
        <f>K38</f>
        <v>530</v>
      </c>
      <c r="L37" s="71">
        <f>L38</f>
        <v>21.5</v>
      </c>
    </row>
    <row r="38" spans="1:12" s="26" customFormat="1" ht="12" customHeight="1" thickBot="1">
      <c r="A38" s="121" t="s">
        <v>126</v>
      </c>
      <c r="B38" s="136">
        <f>B35</f>
        <v>956</v>
      </c>
      <c r="C38" s="122" t="s">
        <v>2</v>
      </c>
      <c r="D38" s="122" t="s">
        <v>3</v>
      </c>
      <c r="E38" s="122" t="s">
        <v>134</v>
      </c>
      <c r="F38" s="122" t="s">
        <v>125</v>
      </c>
      <c r="G38" s="122" t="s">
        <v>144</v>
      </c>
      <c r="H38" s="137">
        <v>2470</v>
      </c>
      <c r="I38" s="138"/>
      <c r="J38" s="138"/>
      <c r="K38" s="153">
        <v>530</v>
      </c>
      <c r="L38" s="71">
        <v>21.5</v>
      </c>
    </row>
    <row r="39" spans="1:12" s="5" customFormat="1" ht="15" customHeight="1" thickBot="1">
      <c r="A39" s="96" t="s">
        <v>13</v>
      </c>
      <c r="B39" s="140">
        <f>B36</f>
        <v>956</v>
      </c>
      <c r="C39" s="98" t="s">
        <v>14</v>
      </c>
      <c r="D39" s="98" t="s">
        <v>4</v>
      </c>
      <c r="E39" s="98"/>
      <c r="F39" s="98" t="s">
        <v>6</v>
      </c>
      <c r="G39" s="98" t="s">
        <v>148</v>
      </c>
      <c r="H39" s="154">
        <f>H40</f>
        <v>63999</v>
      </c>
      <c r="I39" s="99"/>
      <c r="J39" s="99"/>
      <c r="K39" s="100">
        <f>K40</f>
        <v>15150.81</v>
      </c>
      <c r="L39" s="81">
        <f>L40</f>
        <v>23.7</v>
      </c>
    </row>
    <row r="40" spans="1:12" s="26" customFormat="1" ht="17.25" customHeight="1" thickBot="1">
      <c r="A40" s="101" t="s">
        <v>16</v>
      </c>
      <c r="B40" s="140">
        <f>B39</f>
        <v>956</v>
      </c>
      <c r="C40" s="103" t="s">
        <v>14</v>
      </c>
      <c r="D40" s="103" t="s">
        <v>15</v>
      </c>
      <c r="E40" s="103"/>
      <c r="F40" s="103" t="s">
        <v>6</v>
      </c>
      <c r="G40" s="103" t="s">
        <v>148</v>
      </c>
      <c r="H40" s="148">
        <f>H41</f>
        <v>63999</v>
      </c>
      <c r="I40" s="138"/>
      <c r="J40" s="138"/>
      <c r="K40" s="155">
        <f>K43</f>
        <v>15150.81</v>
      </c>
      <c r="L40" s="82">
        <f>L43</f>
        <v>23.7</v>
      </c>
    </row>
    <row r="41" spans="1:12" s="6" customFormat="1" ht="18" hidden="1">
      <c r="A41" s="106" t="s">
        <v>17</v>
      </c>
      <c r="B41" s="140">
        <f>B40</f>
        <v>956</v>
      </c>
      <c r="C41" s="108" t="s">
        <v>14</v>
      </c>
      <c r="D41" s="108" t="s">
        <v>15</v>
      </c>
      <c r="E41" s="108"/>
      <c r="F41" s="108" t="s">
        <v>6</v>
      </c>
      <c r="G41" s="108"/>
      <c r="H41" s="143">
        <f>H42</f>
        <v>63999</v>
      </c>
      <c r="I41" s="99">
        <f aca="true" t="shared" si="3" ref="I41:J43">I42</f>
        <v>117764</v>
      </c>
      <c r="J41" s="99">
        <f t="shared" si="3"/>
        <v>117764</v>
      </c>
      <c r="K41" s="151"/>
      <c r="L41" s="76"/>
    </row>
    <row r="42" spans="1:12" s="7" customFormat="1" ht="34.5" customHeight="1" hidden="1">
      <c r="A42" s="111" t="s">
        <v>18</v>
      </c>
      <c r="B42" s="140">
        <f>B41</f>
        <v>956</v>
      </c>
      <c r="C42" s="113" t="s">
        <v>14</v>
      </c>
      <c r="D42" s="113" t="s">
        <v>15</v>
      </c>
      <c r="E42" s="113" t="s">
        <v>120</v>
      </c>
      <c r="F42" s="113" t="s">
        <v>6</v>
      </c>
      <c r="G42" s="113"/>
      <c r="H42" s="128">
        <f>H43</f>
        <v>63999</v>
      </c>
      <c r="I42" s="124">
        <f t="shared" si="3"/>
        <v>117764</v>
      </c>
      <c r="J42" s="124">
        <f t="shared" si="3"/>
        <v>117764</v>
      </c>
      <c r="K42" s="151"/>
      <c r="L42" s="76"/>
    </row>
    <row r="43" spans="1:12" s="5" customFormat="1" ht="35.25" thickBot="1">
      <c r="A43" s="145" t="s">
        <v>135</v>
      </c>
      <c r="B43" s="140">
        <f>B42</f>
        <v>956</v>
      </c>
      <c r="C43" s="146" t="s">
        <v>14</v>
      </c>
      <c r="D43" s="146" t="s">
        <v>15</v>
      </c>
      <c r="E43" s="146" t="s">
        <v>136</v>
      </c>
      <c r="F43" s="146" t="s">
        <v>6</v>
      </c>
      <c r="G43" s="146" t="s">
        <v>148</v>
      </c>
      <c r="H43" s="147">
        <f>H44+H46</f>
        <v>63999</v>
      </c>
      <c r="I43" s="126">
        <f t="shared" si="3"/>
        <v>117764</v>
      </c>
      <c r="J43" s="126">
        <f t="shared" si="3"/>
        <v>117764</v>
      </c>
      <c r="K43" s="120">
        <f>K44</f>
        <v>15150.81</v>
      </c>
      <c r="L43" s="78">
        <f>L44</f>
        <v>23.7</v>
      </c>
    </row>
    <row r="44" spans="1:12" s="4" customFormat="1" ht="34.5" thickBot="1">
      <c r="A44" s="116" t="s">
        <v>127</v>
      </c>
      <c r="B44" s="140">
        <f>B43</f>
        <v>956</v>
      </c>
      <c r="C44" s="118" t="s">
        <v>14</v>
      </c>
      <c r="D44" s="118" t="s">
        <v>15</v>
      </c>
      <c r="E44" s="118" t="s">
        <v>136</v>
      </c>
      <c r="F44" s="118" t="s">
        <v>96</v>
      </c>
      <c r="G44" s="118" t="s">
        <v>148</v>
      </c>
      <c r="H44" s="141">
        <f>H45</f>
        <v>63999</v>
      </c>
      <c r="I44" s="129">
        <f>I48</f>
        <v>117764</v>
      </c>
      <c r="J44" s="129">
        <f>J48</f>
        <v>117764</v>
      </c>
      <c r="K44" s="156">
        <f>K45</f>
        <v>15150.81</v>
      </c>
      <c r="L44" s="78">
        <f>L45</f>
        <v>23.7</v>
      </c>
    </row>
    <row r="45" spans="1:12" s="4" customFormat="1" ht="23.25" customHeight="1" thickBot="1">
      <c r="A45" s="121" t="s">
        <v>155</v>
      </c>
      <c r="B45" s="136">
        <v>956</v>
      </c>
      <c r="C45" s="122" t="s">
        <v>14</v>
      </c>
      <c r="D45" s="122" t="s">
        <v>15</v>
      </c>
      <c r="E45" s="122" t="s">
        <v>136</v>
      </c>
      <c r="F45" s="122" t="s">
        <v>124</v>
      </c>
      <c r="G45" s="122" t="s">
        <v>148</v>
      </c>
      <c r="H45" s="137">
        <v>63999</v>
      </c>
      <c r="I45" s="129"/>
      <c r="J45" s="129"/>
      <c r="K45" s="133">
        <v>15150.81</v>
      </c>
      <c r="L45" s="78">
        <v>23.7</v>
      </c>
    </row>
    <row r="46" spans="1:12" s="4" customFormat="1" ht="3" customHeight="1" hidden="1">
      <c r="A46" s="116" t="s">
        <v>97</v>
      </c>
      <c r="B46" s="140">
        <v>951</v>
      </c>
      <c r="C46" s="118" t="s">
        <v>14</v>
      </c>
      <c r="D46" s="118" t="s">
        <v>15</v>
      </c>
      <c r="E46" s="118" t="s">
        <v>120</v>
      </c>
      <c r="F46" s="118" t="s">
        <v>98</v>
      </c>
      <c r="G46" s="118"/>
      <c r="H46" s="141">
        <f>H47</f>
        <v>0</v>
      </c>
      <c r="I46" s="129"/>
      <c r="J46" s="129"/>
      <c r="K46" s="144"/>
      <c r="L46" s="77"/>
    </row>
    <row r="47" spans="1:12" s="4" customFormat="1" ht="16.5" customHeight="1" hidden="1">
      <c r="A47" s="121" t="s">
        <v>100</v>
      </c>
      <c r="B47" s="136">
        <v>951</v>
      </c>
      <c r="C47" s="122" t="s">
        <v>14</v>
      </c>
      <c r="D47" s="122" t="s">
        <v>15</v>
      </c>
      <c r="E47" s="122" t="s">
        <v>120</v>
      </c>
      <c r="F47" s="122" t="s">
        <v>118</v>
      </c>
      <c r="G47" s="122"/>
      <c r="H47" s="137">
        <v>0</v>
      </c>
      <c r="I47" s="129"/>
      <c r="J47" s="129"/>
      <c r="K47" s="144"/>
      <c r="L47" s="77"/>
    </row>
    <row r="48" spans="1:12" s="23" customFormat="1" ht="37.5" customHeight="1" thickBot="1">
      <c r="A48" s="96" t="s">
        <v>21</v>
      </c>
      <c r="B48" s="136">
        <f>B44</f>
        <v>956</v>
      </c>
      <c r="C48" s="98" t="s">
        <v>15</v>
      </c>
      <c r="D48" s="98" t="s">
        <v>4</v>
      </c>
      <c r="E48" s="98"/>
      <c r="F48" s="98" t="s">
        <v>6</v>
      </c>
      <c r="G48" s="98" t="s">
        <v>151</v>
      </c>
      <c r="H48" s="154">
        <f>H49</f>
        <v>14000</v>
      </c>
      <c r="I48" s="149">
        <f>I49</f>
        <v>117764</v>
      </c>
      <c r="J48" s="149">
        <f>J49</f>
        <v>117764</v>
      </c>
      <c r="K48" s="157">
        <f>K49</f>
        <v>750</v>
      </c>
      <c r="L48" s="83">
        <f>L49</f>
        <v>5.3</v>
      </c>
    </row>
    <row r="49" spans="1:12" s="26" customFormat="1" ht="32.25" customHeight="1" thickBot="1">
      <c r="A49" s="101" t="s">
        <v>19</v>
      </c>
      <c r="B49" s="140">
        <f>B48</f>
        <v>956</v>
      </c>
      <c r="C49" s="103" t="s">
        <v>15</v>
      </c>
      <c r="D49" s="103" t="s">
        <v>20</v>
      </c>
      <c r="E49" s="103"/>
      <c r="F49" s="103" t="s">
        <v>6</v>
      </c>
      <c r="G49" s="103" t="s">
        <v>151</v>
      </c>
      <c r="H49" s="148">
        <f>H50</f>
        <v>14000</v>
      </c>
      <c r="I49" s="138">
        <v>117764</v>
      </c>
      <c r="J49" s="138">
        <v>117764</v>
      </c>
      <c r="K49" s="105">
        <f>K50</f>
        <v>750</v>
      </c>
      <c r="L49" s="82">
        <f>L50</f>
        <v>5.3</v>
      </c>
    </row>
    <row r="50" spans="1:12" s="6" customFormat="1" ht="49.5" customHeight="1" thickBot="1">
      <c r="A50" s="106" t="s">
        <v>137</v>
      </c>
      <c r="B50" s="136">
        <f>B49</f>
        <v>956</v>
      </c>
      <c r="C50" s="108" t="s">
        <v>15</v>
      </c>
      <c r="D50" s="108" t="s">
        <v>20</v>
      </c>
      <c r="E50" s="108" t="s">
        <v>142</v>
      </c>
      <c r="F50" s="108" t="s">
        <v>6</v>
      </c>
      <c r="G50" s="108" t="s">
        <v>151</v>
      </c>
      <c r="H50" s="143">
        <f>H52+H54</f>
        <v>14000</v>
      </c>
      <c r="I50" s="99">
        <f>I51</f>
        <v>157414</v>
      </c>
      <c r="J50" s="99">
        <f>J51</f>
        <v>57414</v>
      </c>
      <c r="K50" s="158">
        <f>K52+K54</f>
        <v>750</v>
      </c>
      <c r="L50" s="84">
        <f>L54</f>
        <v>5.3</v>
      </c>
    </row>
    <row r="51" spans="1:12" s="7" customFormat="1" ht="0.75" customHeight="1" thickBot="1">
      <c r="A51" s="159" t="s">
        <v>117</v>
      </c>
      <c r="B51" s="136">
        <f>B50</f>
        <v>956</v>
      </c>
      <c r="C51" s="113" t="s">
        <v>15</v>
      </c>
      <c r="D51" s="113" t="s">
        <v>20</v>
      </c>
      <c r="E51" s="113" t="s">
        <v>121</v>
      </c>
      <c r="F51" s="113" t="s">
        <v>6</v>
      </c>
      <c r="G51" s="113" t="s">
        <v>151</v>
      </c>
      <c r="H51" s="128">
        <f>H52</f>
        <v>11000</v>
      </c>
      <c r="I51" s="124">
        <f>I52</f>
        <v>157414</v>
      </c>
      <c r="J51" s="124">
        <f>J52</f>
        <v>57414</v>
      </c>
      <c r="K51" s="115"/>
      <c r="L51" s="72"/>
    </row>
    <row r="52" spans="1:12" s="5" customFormat="1" ht="26.25" customHeight="1" thickBot="1">
      <c r="A52" s="121" t="s">
        <v>128</v>
      </c>
      <c r="B52" s="136">
        <f>B51</f>
        <v>956</v>
      </c>
      <c r="C52" s="122" t="s">
        <v>15</v>
      </c>
      <c r="D52" s="122" t="s">
        <v>20</v>
      </c>
      <c r="E52" s="122" t="s">
        <v>142</v>
      </c>
      <c r="F52" s="118" t="s">
        <v>98</v>
      </c>
      <c r="G52" s="118" t="s">
        <v>150</v>
      </c>
      <c r="H52" s="138">
        <f>H53</f>
        <v>11000</v>
      </c>
      <c r="I52" s="126">
        <f>I56</f>
        <v>157414</v>
      </c>
      <c r="J52" s="126">
        <f>J56</f>
        <v>57414</v>
      </c>
      <c r="K52" s="160">
        <f>K53</f>
        <v>0</v>
      </c>
      <c r="L52" s="78">
        <v>0</v>
      </c>
    </row>
    <row r="53" spans="1:12" s="5" customFormat="1" ht="26.25" customHeight="1" thickBot="1">
      <c r="A53" s="121" t="s">
        <v>130</v>
      </c>
      <c r="B53" s="136">
        <v>956</v>
      </c>
      <c r="C53" s="122" t="s">
        <v>15</v>
      </c>
      <c r="D53" s="122" t="s">
        <v>20</v>
      </c>
      <c r="E53" s="122" t="s">
        <v>142</v>
      </c>
      <c r="F53" s="118" t="s">
        <v>99</v>
      </c>
      <c r="G53" s="118" t="s">
        <v>150</v>
      </c>
      <c r="H53" s="138">
        <v>11000</v>
      </c>
      <c r="I53" s="126"/>
      <c r="J53" s="126"/>
      <c r="K53" s="160">
        <v>0</v>
      </c>
      <c r="L53" s="78">
        <v>0</v>
      </c>
    </row>
    <row r="54" spans="1:12" s="5" customFormat="1" ht="26.25" customHeight="1" thickBot="1">
      <c r="A54" s="121" t="s">
        <v>101</v>
      </c>
      <c r="B54" s="136">
        <v>956</v>
      </c>
      <c r="C54" s="122" t="s">
        <v>15</v>
      </c>
      <c r="D54" s="122" t="s">
        <v>20</v>
      </c>
      <c r="E54" s="122" t="s">
        <v>142</v>
      </c>
      <c r="F54" s="118" t="s">
        <v>102</v>
      </c>
      <c r="G54" s="118" t="s">
        <v>149</v>
      </c>
      <c r="H54" s="138">
        <f>H55</f>
        <v>3000</v>
      </c>
      <c r="I54" s="126"/>
      <c r="J54" s="126"/>
      <c r="K54" s="160">
        <f>K55</f>
        <v>750</v>
      </c>
      <c r="L54" s="78">
        <f>L55</f>
        <v>5.3</v>
      </c>
    </row>
    <row r="55" spans="1:12" s="5" customFormat="1" ht="24.75" customHeight="1" thickBot="1">
      <c r="A55" s="121" t="s">
        <v>126</v>
      </c>
      <c r="B55" s="136">
        <f>B52</f>
        <v>956</v>
      </c>
      <c r="C55" s="122" t="s">
        <v>15</v>
      </c>
      <c r="D55" s="122" t="s">
        <v>20</v>
      </c>
      <c r="E55" s="122" t="s">
        <v>142</v>
      </c>
      <c r="F55" s="122" t="s">
        <v>125</v>
      </c>
      <c r="G55" s="122" t="s">
        <v>149</v>
      </c>
      <c r="H55" s="161">
        <v>3000</v>
      </c>
      <c r="I55" s="126"/>
      <c r="J55" s="126"/>
      <c r="K55" s="162">
        <v>750</v>
      </c>
      <c r="L55" s="78">
        <v>5.3</v>
      </c>
    </row>
    <row r="56" spans="1:12" s="4" customFormat="1" ht="64.5" customHeight="1" hidden="1">
      <c r="A56" s="96" t="s">
        <v>72</v>
      </c>
      <c r="B56" s="136">
        <f>B52</f>
        <v>956</v>
      </c>
      <c r="C56" s="98" t="s">
        <v>3</v>
      </c>
      <c r="D56" s="98" t="s">
        <v>4</v>
      </c>
      <c r="E56" s="98" t="s">
        <v>5</v>
      </c>
      <c r="F56" s="98" t="s">
        <v>6</v>
      </c>
      <c r="G56" s="98"/>
      <c r="H56" s="99">
        <f>H57+H66</f>
        <v>0</v>
      </c>
      <c r="I56" s="129">
        <f>I66</f>
        <v>157414</v>
      </c>
      <c r="J56" s="129">
        <f>J66</f>
        <v>57414</v>
      </c>
      <c r="K56" s="144"/>
      <c r="L56" s="77"/>
    </row>
    <row r="57" spans="1:12" s="4" customFormat="1" ht="51.75" customHeight="1" hidden="1">
      <c r="A57" s="101" t="s">
        <v>103</v>
      </c>
      <c r="B57" s="163">
        <v>951</v>
      </c>
      <c r="C57" s="103" t="s">
        <v>3</v>
      </c>
      <c r="D57" s="103" t="s">
        <v>89</v>
      </c>
      <c r="E57" s="103" t="s">
        <v>5</v>
      </c>
      <c r="F57" s="103" t="s">
        <v>6</v>
      </c>
      <c r="G57" s="103"/>
      <c r="H57" s="124">
        <f>H58</f>
        <v>0</v>
      </c>
      <c r="I57" s="129"/>
      <c r="J57" s="129"/>
      <c r="K57" s="144"/>
      <c r="L57" s="77"/>
    </row>
    <row r="58" spans="1:12" s="4" customFormat="1" ht="49.5" customHeight="1" hidden="1">
      <c r="A58" s="106" t="s">
        <v>110</v>
      </c>
      <c r="B58" s="164">
        <v>951</v>
      </c>
      <c r="C58" s="108" t="s">
        <v>3</v>
      </c>
      <c r="D58" s="108" t="s">
        <v>89</v>
      </c>
      <c r="E58" s="108" t="s">
        <v>109</v>
      </c>
      <c r="F58" s="108" t="s">
        <v>6</v>
      </c>
      <c r="G58" s="108"/>
      <c r="H58" s="126">
        <f>H59</f>
        <v>0</v>
      </c>
      <c r="I58" s="129"/>
      <c r="J58" s="129"/>
      <c r="K58" s="144"/>
      <c r="L58" s="77"/>
    </row>
    <row r="59" spans="1:12" s="4" customFormat="1" ht="73.5" customHeight="1" hidden="1">
      <c r="A59" s="165" t="s">
        <v>112</v>
      </c>
      <c r="B59" s="166">
        <v>951</v>
      </c>
      <c r="C59" s="167" t="s">
        <v>3</v>
      </c>
      <c r="D59" s="167" t="s">
        <v>89</v>
      </c>
      <c r="E59" s="167" t="s">
        <v>111</v>
      </c>
      <c r="F59" s="167" t="s">
        <v>6</v>
      </c>
      <c r="G59" s="167"/>
      <c r="H59" s="168">
        <f>H60+H63</f>
        <v>0</v>
      </c>
      <c r="I59" s="129"/>
      <c r="J59" s="129"/>
      <c r="K59" s="144"/>
      <c r="L59" s="77"/>
    </row>
    <row r="60" spans="1:12" s="4" customFormat="1" ht="57" customHeight="1" hidden="1">
      <c r="A60" s="169" t="s">
        <v>113</v>
      </c>
      <c r="B60" s="170">
        <v>951</v>
      </c>
      <c r="C60" s="171" t="s">
        <v>3</v>
      </c>
      <c r="D60" s="171" t="s">
        <v>89</v>
      </c>
      <c r="E60" s="171" t="s">
        <v>114</v>
      </c>
      <c r="F60" s="171" t="s">
        <v>6</v>
      </c>
      <c r="G60" s="171"/>
      <c r="H60" s="172">
        <f>H61</f>
        <v>0</v>
      </c>
      <c r="I60" s="129"/>
      <c r="J60" s="129"/>
      <c r="K60" s="144"/>
      <c r="L60" s="77"/>
    </row>
    <row r="61" spans="1:12" s="4" customFormat="1" ht="56.25" customHeight="1" hidden="1">
      <c r="A61" s="116" t="s">
        <v>97</v>
      </c>
      <c r="B61" s="173">
        <v>951</v>
      </c>
      <c r="C61" s="171" t="s">
        <v>3</v>
      </c>
      <c r="D61" s="171" t="s">
        <v>89</v>
      </c>
      <c r="E61" s="171" t="s">
        <v>114</v>
      </c>
      <c r="F61" s="171" t="s">
        <v>98</v>
      </c>
      <c r="G61" s="171"/>
      <c r="H61" s="172">
        <f>H62</f>
        <v>0</v>
      </c>
      <c r="I61" s="129"/>
      <c r="J61" s="129"/>
      <c r="K61" s="144"/>
      <c r="L61" s="77"/>
    </row>
    <row r="62" spans="1:12" s="4" customFormat="1" ht="58.5" customHeight="1" hidden="1">
      <c r="A62" s="121" t="s">
        <v>100</v>
      </c>
      <c r="B62" s="174">
        <v>951</v>
      </c>
      <c r="C62" s="167" t="s">
        <v>3</v>
      </c>
      <c r="D62" s="167" t="s">
        <v>89</v>
      </c>
      <c r="E62" s="167" t="s">
        <v>114</v>
      </c>
      <c r="F62" s="167" t="s">
        <v>99</v>
      </c>
      <c r="G62" s="167"/>
      <c r="H62" s="175"/>
      <c r="I62" s="129"/>
      <c r="J62" s="129"/>
      <c r="K62" s="144"/>
      <c r="L62" s="77"/>
    </row>
    <row r="63" spans="1:12" s="4" customFormat="1" ht="48.75" customHeight="1" hidden="1">
      <c r="A63" s="169" t="s">
        <v>115</v>
      </c>
      <c r="B63" s="170">
        <v>951</v>
      </c>
      <c r="C63" s="171" t="s">
        <v>3</v>
      </c>
      <c r="D63" s="171" t="s">
        <v>89</v>
      </c>
      <c r="E63" s="171" t="s">
        <v>116</v>
      </c>
      <c r="F63" s="171" t="s">
        <v>6</v>
      </c>
      <c r="G63" s="171"/>
      <c r="H63" s="175">
        <f>H64</f>
        <v>0</v>
      </c>
      <c r="I63" s="129"/>
      <c r="J63" s="129"/>
      <c r="K63" s="144"/>
      <c r="L63" s="77"/>
    </row>
    <row r="64" spans="1:12" s="4" customFormat="1" ht="44.25" customHeight="1" hidden="1">
      <c r="A64" s="116" t="s">
        <v>97</v>
      </c>
      <c r="B64" s="173">
        <v>951</v>
      </c>
      <c r="C64" s="171" t="s">
        <v>3</v>
      </c>
      <c r="D64" s="171" t="s">
        <v>89</v>
      </c>
      <c r="E64" s="171" t="s">
        <v>116</v>
      </c>
      <c r="F64" s="171" t="s">
        <v>98</v>
      </c>
      <c r="G64" s="171"/>
      <c r="H64" s="175">
        <f>H65</f>
        <v>0</v>
      </c>
      <c r="I64" s="129"/>
      <c r="J64" s="129"/>
      <c r="K64" s="144"/>
      <c r="L64" s="77"/>
    </row>
    <row r="65" spans="1:12" s="4" customFormat="1" ht="42" customHeight="1" hidden="1">
      <c r="A65" s="121" t="s">
        <v>100</v>
      </c>
      <c r="B65" s="174">
        <v>951</v>
      </c>
      <c r="C65" s="167" t="s">
        <v>3</v>
      </c>
      <c r="D65" s="167" t="s">
        <v>89</v>
      </c>
      <c r="E65" s="167" t="s">
        <v>116</v>
      </c>
      <c r="F65" s="167" t="s">
        <v>99</v>
      </c>
      <c r="G65" s="176"/>
      <c r="H65" s="177"/>
      <c r="I65" s="129"/>
      <c r="J65" s="129"/>
      <c r="K65" s="144"/>
      <c r="L65" s="77"/>
    </row>
    <row r="66" spans="1:12" s="26" customFormat="1" ht="37.5" customHeight="1" hidden="1">
      <c r="A66" s="101" t="s">
        <v>74</v>
      </c>
      <c r="B66" s="140">
        <f>B56</f>
        <v>956</v>
      </c>
      <c r="C66" s="103" t="s">
        <v>3</v>
      </c>
      <c r="D66" s="103" t="s">
        <v>73</v>
      </c>
      <c r="E66" s="103" t="s">
        <v>5</v>
      </c>
      <c r="F66" s="103" t="s">
        <v>6</v>
      </c>
      <c r="G66" s="103"/>
      <c r="H66" s="104">
        <f>H67</f>
        <v>0</v>
      </c>
      <c r="I66" s="138">
        <v>157414</v>
      </c>
      <c r="J66" s="138">
        <v>57414</v>
      </c>
      <c r="K66" s="142"/>
      <c r="L66" s="79"/>
    </row>
    <row r="67" spans="1:12" s="6" customFormat="1" ht="27" customHeight="1" hidden="1">
      <c r="A67" s="106" t="s">
        <v>77</v>
      </c>
      <c r="B67" s="136">
        <f>B66</f>
        <v>956</v>
      </c>
      <c r="C67" s="108" t="s">
        <v>3</v>
      </c>
      <c r="D67" s="108" t="s">
        <v>73</v>
      </c>
      <c r="E67" s="108" t="s">
        <v>75</v>
      </c>
      <c r="F67" s="108" t="s">
        <v>6</v>
      </c>
      <c r="G67" s="108"/>
      <c r="H67" s="109">
        <f>H69</f>
        <v>0</v>
      </c>
      <c r="I67" s="99">
        <f>I68</f>
        <v>0</v>
      </c>
      <c r="J67" s="99">
        <f>J68</f>
        <v>0</v>
      </c>
      <c r="K67" s="151"/>
      <c r="L67" s="76"/>
    </row>
    <row r="68" spans="1:12" s="7" customFormat="1" ht="33" customHeight="1" hidden="1">
      <c r="A68" s="111" t="s">
        <v>78</v>
      </c>
      <c r="B68" s="140">
        <f>B67</f>
        <v>956</v>
      </c>
      <c r="C68" s="113" t="s">
        <v>3</v>
      </c>
      <c r="D68" s="113" t="s">
        <v>73</v>
      </c>
      <c r="E68" s="178" t="s">
        <v>76</v>
      </c>
      <c r="F68" s="113" t="s">
        <v>6</v>
      </c>
      <c r="G68" s="113"/>
      <c r="H68" s="179">
        <f>H69</f>
        <v>0</v>
      </c>
      <c r="I68" s="124">
        <f>I69</f>
        <v>0</v>
      </c>
      <c r="J68" s="124">
        <f>J69</f>
        <v>0</v>
      </c>
      <c r="K68" s="151"/>
      <c r="L68" s="76"/>
    </row>
    <row r="69" spans="1:12" s="5" customFormat="1" ht="28.5" customHeight="1" hidden="1">
      <c r="A69" s="116" t="s">
        <v>97</v>
      </c>
      <c r="B69" s="140">
        <f>B68</f>
        <v>956</v>
      </c>
      <c r="C69" s="118" t="s">
        <v>3</v>
      </c>
      <c r="D69" s="118" t="s">
        <v>73</v>
      </c>
      <c r="E69" s="118" t="s">
        <v>75</v>
      </c>
      <c r="F69" s="118" t="s">
        <v>98</v>
      </c>
      <c r="G69" s="118"/>
      <c r="H69" s="138">
        <f>H70</f>
        <v>0</v>
      </c>
      <c r="I69" s="126">
        <f>I71</f>
        <v>0</v>
      </c>
      <c r="J69" s="126">
        <f>J71</f>
        <v>0</v>
      </c>
      <c r="K69" s="144"/>
      <c r="L69" s="77"/>
    </row>
    <row r="70" spans="1:12" s="5" customFormat="1" ht="34.5" customHeight="1" hidden="1">
      <c r="A70" s="121" t="s">
        <v>100</v>
      </c>
      <c r="B70" s="136">
        <f>B69</f>
        <v>956</v>
      </c>
      <c r="C70" s="122" t="s">
        <v>3</v>
      </c>
      <c r="D70" s="122" t="s">
        <v>73</v>
      </c>
      <c r="E70" s="122" t="s">
        <v>75</v>
      </c>
      <c r="F70" s="122" t="s">
        <v>99</v>
      </c>
      <c r="G70" s="122"/>
      <c r="H70" s="161">
        <v>0</v>
      </c>
      <c r="I70" s="126"/>
      <c r="J70" s="126"/>
      <c r="K70" s="144"/>
      <c r="L70" s="77"/>
    </row>
    <row r="71" spans="1:12" s="4" customFormat="1" ht="13.5" thickBot="1">
      <c r="A71" s="96" t="s">
        <v>22</v>
      </c>
      <c r="B71" s="140">
        <f>B69</f>
        <v>956</v>
      </c>
      <c r="C71" s="98" t="s">
        <v>23</v>
      </c>
      <c r="D71" s="98" t="s">
        <v>4</v>
      </c>
      <c r="E71" s="98"/>
      <c r="F71" s="98" t="s">
        <v>6</v>
      </c>
      <c r="G71" s="98" t="s">
        <v>157</v>
      </c>
      <c r="H71" s="99">
        <f>H72+H79</f>
        <v>227037</v>
      </c>
      <c r="I71" s="129">
        <f>I72</f>
        <v>0</v>
      </c>
      <c r="J71" s="129">
        <f>J72</f>
        <v>0</v>
      </c>
      <c r="K71" s="157">
        <f>K79</f>
        <v>84357.79</v>
      </c>
      <c r="L71" s="81">
        <f>L79</f>
        <v>41.2</v>
      </c>
    </row>
    <row r="72" spans="1:12" s="26" customFormat="1" ht="12" hidden="1">
      <c r="A72" s="101" t="s">
        <v>24</v>
      </c>
      <c r="B72" s="140">
        <f aca="true" t="shared" si="4" ref="B72:B83">B71</f>
        <v>956</v>
      </c>
      <c r="C72" s="103" t="s">
        <v>23</v>
      </c>
      <c r="D72" s="103" t="s">
        <v>2</v>
      </c>
      <c r="E72" s="103" t="s">
        <v>5</v>
      </c>
      <c r="F72" s="103" t="s">
        <v>6</v>
      </c>
      <c r="G72" s="103"/>
      <c r="H72" s="124">
        <f>H73</f>
        <v>0</v>
      </c>
      <c r="I72" s="138"/>
      <c r="J72" s="138"/>
      <c r="K72" s="142"/>
      <c r="L72" s="79"/>
    </row>
    <row r="73" spans="1:12" s="6" customFormat="1" ht="18" hidden="1">
      <c r="A73" s="106" t="s">
        <v>26</v>
      </c>
      <c r="B73" s="140">
        <f t="shared" si="4"/>
        <v>956</v>
      </c>
      <c r="C73" s="108" t="s">
        <v>23</v>
      </c>
      <c r="D73" s="108" t="s">
        <v>2</v>
      </c>
      <c r="E73" s="108" t="s">
        <v>25</v>
      </c>
      <c r="F73" s="108" t="s">
        <v>6</v>
      </c>
      <c r="G73" s="108"/>
      <c r="H73" s="126">
        <f>H74</f>
        <v>0</v>
      </c>
      <c r="I73" s="99">
        <f>I74+I81</f>
        <v>449399</v>
      </c>
      <c r="J73" s="99">
        <f>J74+J81</f>
        <v>417384</v>
      </c>
      <c r="K73" s="151"/>
      <c r="L73" s="76"/>
    </row>
    <row r="74" spans="1:12" s="7" customFormat="1" ht="22.5" customHeight="1" hidden="1">
      <c r="A74" s="111" t="s">
        <v>28</v>
      </c>
      <c r="B74" s="140">
        <f t="shared" si="4"/>
        <v>956</v>
      </c>
      <c r="C74" s="113" t="s">
        <v>23</v>
      </c>
      <c r="D74" s="113" t="s">
        <v>2</v>
      </c>
      <c r="E74" s="113" t="s">
        <v>27</v>
      </c>
      <c r="F74" s="113" t="s">
        <v>6</v>
      </c>
      <c r="G74" s="113"/>
      <c r="H74" s="129">
        <f>H75+H77</f>
        <v>0</v>
      </c>
      <c r="I74" s="124">
        <f>I75</f>
        <v>0</v>
      </c>
      <c r="J74" s="124">
        <f>J75</f>
        <v>0</v>
      </c>
      <c r="K74" s="151"/>
      <c r="L74" s="76"/>
    </row>
    <row r="75" spans="1:12" s="5" customFormat="1" ht="15" customHeight="1" hidden="1">
      <c r="A75" s="111" t="s">
        <v>49</v>
      </c>
      <c r="B75" s="140">
        <f t="shared" si="4"/>
        <v>956</v>
      </c>
      <c r="C75" s="113" t="s">
        <v>23</v>
      </c>
      <c r="D75" s="113" t="s">
        <v>2</v>
      </c>
      <c r="E75" s="113" t="s">
        <v>51</v>
      </c>
      <c r="F75" s="113" t="s">
        <v>6</v>
      </c>
      <c r="G75" s="113"/>
      <c r="H75" s="129">
        <f>H76</f>
        <v>0</v>
      </c>
      <c r="I75" s="126">
        <f>I76</f>
        <v>0</v>
      </c>
      <c r="J75" s="126">
        <f>J76</f>
        <v>0</v>
      </c>
      <c r="K75" s="144"/>
      <c r="L75" s="77"/>
    </row>
    <row r="76" spans="1:12" s="4" customFormat="1" ht="38.25" customHeight="1" hidden="1">
      <c r="A76" s="116" t="s">
        <v>12</v>
      </c>
      <c r="B76" s="140">
        <f t="shared" si="4"/>
        <v>956</v>
      </c>
      <c r="C76" s="118" t="s">
        <v>23</v>
      </c>
      <c r="D76" s="118" t="s">
        <v>2</v>
      </c>
      <c r="E76" s="118" t="s">
        <v>51</v>
      </c>
      <c r="F76" s="118" t="s">
        <v>11</v>
      </c>
      <c r="G76" s="118"/>
      <c r="H76" s="138"/>
      <c r="I76" s="129">
        <f>I77+I79</f>
        <v>0</v>
      </c>
      <c r="J76" s="129">
        <f>J77+J79</f>
        <v>0</v>
      </c>
      <c r="K76" s="144"/>
      <c r="L76" s="77"/>
    </row>
    <row r="77" spans="1:12" s="4" customFormat="1" ht="36" customHeight="1" hidden="1">
      <c r="A77" s="111" t="s">
        <v>50</v>
      </c>
      <c r="B77" s="140">
        <f t="shared" si="4"/>
        <v>956</v>
      </c>
      <c r="C77" s="113" t="s">
        <v>23</v>
      </c>
      <c r="D77" s="113" t="s">
        <v>2</v>
      </c>
      <c r="E77" s="113" t="s">
        <v>52</v>
      </c>
      <c r="F77" s="113" t="s">
        <v>6</v>
      </c>
      <c r="G77" s="113"/>
      <c r="H77" s="129">
        <f>H78</f>
        <v>0</v>
      </c>
      <c r="I77" s="129">
        <f>I78</f>
        <v>0</v>
      </c>
      <c r="J77" s="129">
        <f>J78</f>
        <v>0</v>
      </c>
      <c r="K77" s="144"/>
      <c r="L77" s="77"/>
    </row>
    <row r="78" spans="1:12" s="26" customFormat="1" ht="12" customHeight="1" hidden="1">
      <c r="A78" s="116" t="s">
        <v>12</v>
      </c>
      <c r="B78" s="140">
        <f t="shared" si="4"/>
        <v>956</v>
      </c>
      <c r="C78" s="118" t="s">
        <v>23</v>
      </c>
      <c r="D78" s="118" t="s">
        <v>2</v>
      </c>
      <c r="E78" s="118" t="s">
        <v>52</v>
      </c>
      <c r="F78" s="118" t="s">
        <v>11</v>
      </c>
      <c r="G78" s="118"/>
      <c r="H78" s="138"/>
      <c r="I78" s="138"/>
      <c r="J78" s="138"/>
      <c r="K78" s="142"/>
      <c r="L78" s="79"/>
    </row>
    <row r="79" spans="1:12" s="4" customFormat="1" ht="36" customHeight="1" thickBot="1">
      <c r="A79" s="101" t="s">
        <v>29</v>
      </c>
      <c r="B79" s="140">
        <f t="shared" si="4"/>
        <v>956</v>
      </c>
      <c r="C79" s="103" t="s">
        <v>23</v>
      </c>
      <c r="D79" s="103" t="s">
        <v>15</v>
      </c>
      <c r="E79" s="103"/>
      <c r="F79" s="103" t="s">
        <v>6</v>
      </c>
      <c r="G79" s="103" t="s">
        <v>157</v>
      </c>
      <c r="H79" s="104">
        <f>H80</f>
        <v>227037</v>
      </c>
      <c r="I79" s="129">
        <f>I80</f>
        <v>0</v>
      </c>
      <c r="J79" s="129">
        <f>J80</f>
        <v>0</v>
      </c>
      <c r="K79" s="105">
        <f>K81+K93</f>
        <v>84357.79</v>
      </c>
      <c r="L79" s="85">
        <f>L81</f>
        <v>41.2</v>
      </c>
    </row>
    <row r="80" spans="1:12" s="26" customFormat="1" ht="1.5" customHeight="1" hidden="1">
      <c r="A80" s="106" t="s">
        <v>29</v>
      </c>
      <c r="B80" s="140">
        <f t="shared" si="4"/>
        <v>956</v>
      </c>
      <c r="C80" s="108" t="s">
        <v>23</v>
      </c>
      <c r="D80" s="108" t="s">
        <v>15</v>
      </c>
      <c r="E80" s="108" t="s">
        <v>119</v>
      </c>
      <c r="F80" s="108" t="s">
        <v>6</v>
      </c>
      <c r="G80" s="108"/>
      <c r="H80" s="126">
        <f>H81+H84+H87+H90+H93</f>
        <v>227037</v>
      </c>
      <c r="I80" s="138"/>
      <c r="J80" s="138"/>
      <c r="K80" s="142"/>
      <c r="L80" s="79"/>
    </row>
    <row r="81" spans="1:12" s="7" customFormat="1" ht="18.75" customHeight="1" thickBot="1">
      <c r="A81" s="111" t="s">
        <v>139</v>
      </c>
      <c r="B81" s="140">
        <f t="shared" si="4"/>
        <v>956</v>
      </c>
      <c r="C81" s="113" t="s">
        <v>23</v>
      </c>
      <c r="D81" s="113" t="s">
        <v>15</v>
      </c>
      <c r="E81" s="113" t="s">
        <v>138</v>
      </c>
      <c r="F81" s="113" t="s">
        <v>6</v>
      </c>
      <c r="G81" s="113" t="s">
        <v>156</v>
      </c>
      <c r="H81" s="129">
        <f>H82</f>
        <v>204525</v>
      </c>
      <c r="I81" s="124">
        <f>I82</f>
        <v>449399</v>
      </c>
      <c r="J81" s="124">
        <f>J82</f>
        <v>417384</v>
      </c>
      <c r="K81" s="130">
        <f>K82</f>
        <v>84357.79</v>
      </c>
      <c r="L81" s="72">
        <f>L82</f>
        <v>41.2</v>
      </c>
    </row>
    <row r="82" spans="1:12" s="5" customFormat="1" ht="15.75" thickBot="1">
      <c r="A82" s="116" t="s">
        <v>128</v>
      </c>
      <c r="B82" s="140">
        <f t="shared" si="4"/>
        <v>956</v>
      </c>
      <c r="C82" s="118" t="s">
        <v>23</v>
      </c>
      <c r="D82" s="118" t="s">
        <v>15</v>
      </c>
      <c r="E82" s="118" t="s">
        <v>138</v>
      </c>
      <c r="F82" s="118" t="s">
        <v>98</v>
      </c>
      <c r="G82" s="118" t="s">
        <v>156</v>
      </c>
      <c r="H82" s="138">
        <f>H83</f>
        <v>204525</v>
      </c>
      <c r="I82" s="126">
        <f>I84+I87+I90+I93+I96</f>
        <v>449399</v>
      </c>
      <c r="J82" s="126">
        <f>J84+J87+J90+J93+J96</f>
        <v>417384</v>
      </c>
      <c r="K82" s="152">
        <f>K83</f>
        <v>84357.79</v>
      </c>
      <c r="L82" s="78">
        <f>L83</f>
        <v>41.2</v>
      </c>
    </row>
    <row r="83" spans="1:12" s="5" customFormat="1" ht="24" thickBot="1">
      <c r="A83" s="121" t="s">
        <v>129</v>
      </c>
      <c r="B83" s="136">
        <f t="shared" si="4"/>
        <v>956</v>
      </c>
      <c r="C83" s="122" t="s">
        <v>23</v>
      </c>
      <c r="D83" s="122" t="s">
        <v>15</v>
      </c>
      <c r="E83" s="122" t="s">
        <v>138</v>
      </c>
      <c r="F83" s="122" t="s">
        <v>99</v>
      </c>
      <c r="G83" s="122" t="s">
        <v>156</v>
      </c>
      <c r="H83" s="161">
        <v>204525</v>
      </c>
      <c r="I83" s="126"/>
      <c r="J83" s="126"/>
      <c r="K83" s="180">
        <v>84357.79</v>
      </c>
      <c r="L83" s="78">
        <v>41.2</v>
      </c>
    </row>
    <row r="84" spans="1:12" s="4" customFormat="1" ht="22.5" hidden="1">
      <c r="A84" s="111" t="s">
        <v>33</v>
      </c>
      <c r="B84" s="140">
        <f>B82</f>
        <v>956</v>
      </c>
      <c r="C84" s="113" t="s">
        <v>23</v>
      </c>
      <c r="D84" s="113" t="s">
        <v>15</v>
      </c>
      <c r="E84" s="113" t="s">
        <v>30</v>
      </c>
      <c r="F84" s="113" t="s">
        <v>6</v>
      </c>
      <c r="G84" s="113"/>
      <c r="H84" s="179">
        <f>H85</f>
        <v>0</v>
      </c>
      <c r="I84" s="129">
        <f>I85</f>
        <v>289140</v>
      </c>
      <c r="J84" s="129">
        <f>J85</f>
        <v>289140</v>
      </c>
      <c r="K84" s="144"/>
      <c r="L84" s="77"/>
    </row>
    <row r="85" spans="1:12" s="26" customFormat="1" ht="12" hidden="1">
      <c r="A85" s="116" t="s">
        <v>97</v>
      </c>
      <c r="B85" s="140">
        <f>B84</f>
        <v>956</v>
      </c>
      <c r="C85" s="118" t="s">
        <v>23</v>
      </c>
      <c r="D85" s="118" t="s">
        <v>15</v>
      </c>
      <c r="E85" s="118" t="s">
        <v>30</v>
      </c>
      <c r="F85" s="118" t="s">
        <v>98</v>
      </c>
      <c r="G85" s="118"/>
      <c r="H85" s="138">
        <f>H86</f>
        <v>0</v>
      </c>
      <c r="I85" s="138">
        <v>289140</v>
      </c>
      <c r="J85" s="138">
        <v>289140</v>
      </c>
      <c r="K85" s="142"/>
      <c r="L85" s="79"/>
    </row>
    <row r="86" spans="1:12" s="26" customFormat="1" ht="12" hidden="1">
      <c r="A86" s="121" t="s">
        <v>100</v>
      </c>
      <c r="B86" s="136">
        <f>B85</f>
        <v>956</v>
      </c>
      <c r="C86" s="122" t="s">
        <v>23</v>
      </c>
      <c r="D86" s="122" t="s">
        <v>15</v>
      </c>
      <c r="E86" s="122" t="s">
        <v>30</v>
      </c>
      <c r="F86" s="122" t="s">
        <v>99</v>
      </c>
      <c r="G86" s="122"/>
      <c r="H86" s="161">
        <v>0</v>
      </c>
      <c r="I86" s="138"/>
      <c r="J86" s="138"/>
      <c r="K86" s="142"/>
      <c r="L86" s="79"/>
    </row>
    <row r="87" spans="1:12" s="4" customFormat="1" ht="12.75" hidden="1">
      <c r="A87" s="111" t="s">
        <v>34</v>
      </c>
      <c r="B87" s="140">
        <f>B85</f>
        <v>956</v>
      </c>
      <c r="C87" s="113" t="s">
        <v>23</v>
      </c>
      <c r="D87" s="113" t="s">
        <v>15</v>
      </c>
      <c r="E87" s="113" t="s">
        <v>31</v>
      </c>
      <c r="F87" s="113" t="s">
        <v>6</v>
      </c>
      <c r="G87" s="113"/>
      <c r="H87" s="129">
        <f>H88</f>
        <v>0</v>
      </c>
      <c r="I87" s="129">
        <f>I88</f>
        <v>126449</v>
      </c>
      <c r="J87" s="129">
        <f>J88</f>
        <v>94434</v>
      </c>
      <c r="K87" s="144"/>
      <c r="L87" s="77"/>
    </row>
    <row r="88" spans="1:12" s="26" customFormat="1" ht="12" hidden="1">
      <c r="A88" s="116" t="s">
        <v>97</v>
      </c>
      <c r="B88" s="140">
        <f>B87</f>
        <v>956</v>
      </c>
      <c r="C88" s="118" t="s">
        <v>23</v>
      </c>
      <c r="D88" s="118" t="s">
        <v>15</v>
      </c>
      <c r="E88" s="118" t="s">
        <v>31</v>
      </c>
      <c r="F88" s="118" t="s">
        <v>98</v>
      </c>
      <c r="G88" s="118"/>
      <c r="H88" s="138">
        <f>H89</f>
        <v>0</v>
      </c>
      <c r="I88" s="138">
        <v>126449</v>
      </c>
      <c r="J88" s="138">
        <v>94434</v>
      </c>
      <c r="K88" s="142"/>
      <c r="L88" s="79"/>
    </row>
    <row r="89" spans="1:12" s="26" customFormat="1" ht="12" hidden="1">
      <c r="A89" s="121" t="s">
        <v>100</v>
      </c>
      <c r="B89" s="136">
        <f>B88</f>
        <v>956</v>
      </c>
      <c r="C89" s="122" t="s">
        <v>23</v>
      </c>
      <c r="D89" s="122" t="s">
        <v>15</v>
      </c>
      <c r="E89" s="122" t="s">
        <v>31</v>
      </c>
      <c r="F89" s="122" t="s">
        <v>99</v>
      </c>
      <c r="G89" s="122"/>
      <c r="H89" s="161">
        <v>0</v>
      </c>
      <c r="I89" s="138"/>
      <c r="J89" s="138"/>
      <c r="K89" s="142"/>
      <c r="L89" s="79"/>
    </row>
    <row r="90" spans="1:12" s="4" customFormat="1" ht="12.75" hidden="1">
      <c r="A90" s="111" t="s">
        <v>35</v>
      </c>
      <c r="B90" s="140">
        <f>B88</f>
        <v>956</v>
      </c>
      <c r="C90" s="113" t="s">
        <v>23</v>
      </c>
      <c r="D90" s="113" t="s">
        <v>15</v>
      </c>
      <c r="E90" s="113" t="s">
        <v>32</v>
      </c>
      <c r="F90" s="113" t="s">
        <v>6</v>
      </c>
      <c r="G90" s="113"/>
      <c r="H90" s="129">
        <f>H91</f>
        <v>0</v>
      </c>
      <c r="I90" s="129">
        <f>I91</f>
        <v>0</v>
      </c>
      <c r="J90" s="129">
        <f>J91</f>
        <v>0</v>
      </c>
      <c r="K90" s="144"/>
      <c r="L90" s="77"/>
    </row>
    <row r="91" spans="1:12" s="26" customFormat="1" ht="12" hidden="1">
      <c r="A91" s="116" t="s">
        <v>97</v>
      </c>
      <c r="B91" s="140">
        <f>B90</f>
        <v>956</v>
      </c>
      <c r="C91" s="118" t="s">
        <v>23</v>
      </c>
      <c r="D91" s="118" t="s">
        <v>15</v>
      </c>
      <c r="E91" s="118" t="s">
        <v>32</v>
      </c>
      <c r="F91" s="118" t="s">
        <v>98</v>
      </c>
      <c r="G91" s="118"/>
      <c r="H91" s="138">
        <f>H92</f>
        <v>0</v>
      </c>
      <c r="I91" s="138"/>
      <c r="J91" s="138"/>
      <c r="K91" s="142"/>
      <c r="L91" s="79"/>
    </row>
    <row r="92" spans="1:12" s="26" customFormat="1" ht="12" hidden="1">
      <c r="A92" s="121" t="s">
        <v>100</v>
      </c>
      <c r="B92" s="136">
        <f>B91</f>
        <v>956</v>
      </c>
      <c r="C92" s="122" t="s">
        <v>23</v>
      </c>
      <c r="D92" s="122" t="s">
        <v>15</v>
      </c>
      <c r="E92" s="122" t="s">
        <v>32</v>
      </c>
      <c r="F92" s="122" t="s">
        <v>99</v>
      </c>
      <c r="G92" s="122"/>
      <c r="H92" s="161">
        <v>0</v>
      </c>
      <c r="I92" s="138"/>
      <c r="J92" s="138"/>
      <c r="K92" s="142"/>
      <c r="L92" s="79"/>
    </row>
    <row r="93" spans="1:12" s="4" customFormat="1" ht="13.5" thickBot="1">
      <c r="A93" s="111" t="s">
        <v>140</v>
      </c>
      <c r="B93" s="140">
        <f>B91</f>
        <v>956</v>
      </c>
      <c r="C93" s="113" t="s">
        <v>23</v>
      </c>
      <c r="D93" s="113" t="s">
        <v>15</v>
      </c>
      <c r="E93" s="113" t="s">
        <v>141</v>
      </c>
      <c r="F93" s="113" t="s">
        <v>6</v>
      </c>
      <c r="G93" s="113" t="s">
        <v>152</v>
      </c>
      <c r="H93" s="129">
        <f>H94</f>
        <v>22512</v>
      </c>
      <c r="I93" s="129">
        <f>I94</f>
        <v>0</v>
      </c>
      <c r="J93" s="129">
        <f>J94</f>
        <v>0</v>
      </c>
      <c r="K93" s="130">
        <f>K94</f>
        <v>0</v>
      </c>
      <c r="L93" s="78">
        <v>0</v>
      </c>
    </row>
    <row r="94" spans="1:12" s="26" customFormat="1" ht="12.75" thickBot="1">
      <c r="A94" s="116" t="s">
        <v>128</v>
      </c>
      <c r="B94" s="140">
        <f>B93</f>
        <v>956</v>
      </c>
      <c r="C94" s="118" t="s">
        <v>23</v>
      </c>
      <c r="D94" s="118" t="s">
        <v>15</v>
      </c>
      <c r="E94" s="118" t="s">
        <v>141</v>
      </c>
      <c r="F94" s="118" t="s">
        <v>98</v>
      </c>
      <c r="G94" s="118" t="s">
        <v>152</v>
      </c>
      <c r="H94" s="138">
        <f>H95</f>
        <v>22512</v>
      </c>
      <c r="I94" s="138"/>
      <c r="J94" s="138"/>
      <c r="K94" s="181">
        <f>K95</f>
        <v>0</v>
      </c>
      <c r="L94" s="71">
        <v>0</v>
      </c>
    </row>
    <row r="95" spans="1:12" s="26" customFormat="1" ht="21.75" customHeight="1" thickBot="1">
      <c r="A95" s="121" t="s">
        <v>131</v>
      </c>
      <c r="B95" s="136">
        <f>B94</f>
        <v>956</v>
      </c>
      <c r="C95" s="122" t="s">
        <v>23</v>
      </c>
      <c r="D95" s="122" t="s">
        <v>15</v>
      </c>
      <c r="E95" s="122" t="s">
        <v>141</v>
      </c>
      <c r="F95" s="122" t="s">
        <v>99</v>
      </c>
      <c r="G95" s="122" t="s">
        <v>152</v>
      </c>
      <c r="H95" s="161">
        <v>22512</v>
      </c>
      <c r="I95" s="138"/>
      <c r="J95" s="138"/>
      <c r="K95" s="182">
        <v>0</v>
      </c>
      <c r="L95" s="71">
        <v>0</v>
      </c>
    </row>
    <row r="96" spans="1:10" s="4" customFormat="1" ht="18" hidden="1">
      <c r="A96" s="8" t="s">
        <v>37</v>
      </c>
      <c r="B96" s="29">
        <f>B94</f>
        <v>956</v>
      </c>
      <c r="C96" s="9" t="s">
        <v>36</v>
      </c>
      <c r="D96" s="9" t="s">
        <v>4</v>
      </c>
      <c r="E96" s="9" t="s">
        <v>5</v>
      </c>
      <c r="F96" s="9" t="s">
        <v>6</v>
      </c>
      <c r="G96" s="9"/>
      <c r="H96" s="10">
        <f>H97</f>
        <v>0</v>
      </c>
      <c r="I96" s="19">
        <f>I97</f>
        <v>33810</v>
      </c>
      <c r="J96" s="19">
        <f>J97</f>
        <v>33810</v>
      </c>
    </row>
    <row r="97" spans="1:10" s="26" customFormat="1" ht="15.75" hidden="1">
      <c r="A97" s="11" t="s">
        <v>38</v>
      </c>
      <c r="B97" s="29">
        <f aca="true" t="shared" si="5" ref="B97:B104">B96</f>
        <v>956</v>
      </c>
      <c r="C97" s="12" t="s">
        <v>36</v>
      </c>
      <c r="D97" s="12" t="s">
        <v>36</v>
      </c>
      <c r="E97" s="12" t="s">
        <v>5</v>
      </c>
      <c r="F97" s="12" t="s">
        <v>6</v>
      </c>
      <c r="G97" s="12"/>
      <c r="H97" s="13">
        <f>H98</f>
        <v>0</v>
      </c>
      <c r="I97" s="37">
        <v>33810</v>
      </c>
      <c r="J97" s="37">
        <v>33810</v>
      </c>
    </row>
    <row r="98" spans="1:10" s="6" customFormat="1" ht="18" hidden="1">
      <c r="A98" s="14" t="s">
        <v>40</v>
      </c>
      <c r="B98" s="29">
        <f t="shared" si="5"/>
        <v>956</v>
      </c>
      <c r="C98" s="15" t="s">
        <v>36</v>
      </c>
      <c r="D98" s="15" t="s">
        <v>36</v>
      </c>
      <c r="E98" s="15" t="s">
        <v>39</v>
      </c>
      <c r="F98" s="15" t="s">
        <v>6</v>
      </c>
      <c r="G98" s="15"/>
      <c r="H98" s="16">
        <f>H99</f>
        <v>0</v>
      </c>
      <c r="I98" s="10">
        <f aca="true" t="shared" si="6" ref="I98:J101">I99</f>
        <v>11718</v>
      </c>
      <c r="J98" s="10">
        <f t="shared" si="6"/>
        <v>11718</v>
      </c>
    </row>
    <row r="99" spans="1:10" s="7" customFormat="1" ht="22.5" customHeight="1" hidden="1">
      <c r="A99" s="17" t="s">
        <v>42</v>
      </c>
      <c r="B99" s="29">
        <f t="shared" si="5"/>
        <v>956</v>
      </c>
      <c r="C99" s="18" t="s">
        <v>36</v>
      </c>
      <c r="D99" s="18" t="s">
        <v>36</v>
      </c>
      <c r="E99" s="18" t="s">
        <v>41</v>
      </c>
      <c r="F99" s="18" t="s">
        <v>6</v>
      </c>
      <c r="G99" s="18"/>
      <c r="H99" s="19">
        <f>H100</f>
        <v>0</v>
      </c>
      <c r="I99" s="13">
        <f t="shared" si="6"/>
        <v>11718</v>
      </c>
      <c r="J99" s="13">
        <f t="shared" si="6"/>
        <v>11718</v>
      </c>
    </row>
    <row r="100" spans="1:10" s="5" customFormat="1" ht="15" hidden="1">
      <c r="A100" s="24" t="s">
        <v>12</v>
      </c>
      <c r="B100" s="29">
        <f t="shared" si="5"/>
        <v>956</v>
      </c>
      <c r="C100" s="25" t="s">
        <v>36</v>
      </c>
      <c r="D100" s="25" t="s">
        <v>36</v>
      </c>
      <c r="E100" s="25" t="s">
        <v>41</v>
      </c>
      <c r="F100" s="25" t="s">
        <v>11</v>
      </c>
      <c r="G100" s="25"/>
      <c r="H100" s="37">
        <v>0</v>
      </c>
      <c r="I100" s="16">
        <f t="shared" si="6"/>
        <v>11718</v>
      </c>
      <c r="J100" s="16">
        <f t="shared" si="6"/>
        <v>11718</v>
      </c>
    </row>
    <row r="101" spans="1:10" s="4" customFormat="1" ht="18" hidden="1">
      <c r="A101" s="8" t="s">
        <v>83</v>
      </c>
      <c r="B101" s="29">
        <f t="shared" si="5"/>
        <v>956</v>
      </c>
      <c r="C101" s="9" t="s">
        <v>43</v>
      </c>
      <c r="D101" s="9" t="s">
        <v>4</v>
      </c>
      <c r="E101" s="9"/>
      <c r="F101" s="9" t="s">
        <v>6</v>
      </c>
      <c r="G101" s="9"/>
      <c r="H101" s="10">
        <f>H102</f>
        <v>0</v>
      </c>
      <c r="I101" s="19">
        <f t="shared" si="6"/>
        <v>11718</v>
      </c>
      <c r="J101" s="19">
        <f t="shared" si="6"/>
        <v>11718</v>
      </c>
    </row>
    <row r="102" spans="1:10" s="26" customFormat="1" ht="15" customHeight="1" hidden="1">
      <c r="A102" s="11" t="s">
        <v>84</v>
      </c>
      <c r="B102" s="29">
        <f t="shared" si="5"/>
        <v>956</v>
      </c>
      <c r="C102" s="12" t="s">
        <v>43</v>
      </c>
      <c r="D102" s="12" t="s">
        <v>2</v>
      </c>
      <c r="E102" s="12"/>
      <c r="F102" s="12" t="s">
        <v>6</v>
      </c>
      <c r="G102" s="12"/>
      <c r="H102" s="13">
        <f>H103</f>
        <v>0</v>
      </c>
      <c r="I102" s="37">
        <v>11718</v>
      </c>
      <c r="J102" s="37">
        <v>11718</v>
      </c>
    </row>
    <row r="103" spans="1:10" s="6" customFormat="1" ht="18" hidden="1">
      <c r="A103" s="14" t="s">
        <v>53</v>
      </c>
      <c r="B103" s="29">
        <f t="shared" si="5"/>
        <v>956</v>
      </c>
      <c r="C103" s="15" t="s">
        <v>43</v>
      </c>
      <c r="D103" s="15" t="s">
        <v>2</v>
      </c>
      <c r="E103" s="15"/>
      <c r="F103" s="15" t="s">
        <v>6</v>
      </c>
      <c r="G103" s="15"/>
      <c r="H103" s="16">
        <f>H104</f>
        <v>0</v>
      </c>
      <c r="I103" s="10" t="e">
        <f>I104</f>
        <v>#REF!</v>
      </c>
      <c r="J103" s="10" t="e">
        <f>J104</f>
        <v>#REF!</v>
      </c>
    </row>
    <row r="104" spans="1:10" s="7" customFormat="1" ht="64.5" customHeight="1" hidden="1">
      <c r="A104" s="17" t="s">
        <v>105</v>
      </c>
      <c r="B104" s="29">
        <f t="shared" si="5"/>
        <v>956</v>
      </c>
      <c r="C104" s="18" t="s">
        <v>43</v>
      </c>
      <c r="D104" s="18" t="s">
        <v>2</v>
      </c>
      <c r="E104" s="18" t="s">
        <v>122</v>
      </c>
      <c r="F104" s="18" t="s">
        <v>6</v>
      </c>
      <c r="G104" s="18"/>
      <c r="H104" s="40">
        <f>H105</f>
        <v>0</v>
      </c>
      <c r="I104" s="13" t="e">
        <f>I106</f>
        <v>#REF!</v>
      </c>
      <c r="J104" s="13" t="e">
        <f>J106</f>
        <v>#REF!</v>
      </c>
    </row>
    <row r="105" spans="1:10" s="7" customFormat="1" ht="0.75" customHeight="1" hidden="1">
      <c r="A105" s="20" t="s">
        <v>107</v>
      </c>
      <c r="B105" s="29"/>
      <c r="C105" s="18" t="s">
        <v>43</v>
      </c>
      <c r="D105" s="18" t="s">
        <v>2</v>
      </c>
      <c r="E105" s="18" t="s">
        <v>122</v>
      </c>
      <c r="F105" s="18" t="s">
        <v>4</v>
      </c>
      <c r="G105" s="18"/>
      <c r="H105" s="40">
        <f>H106+H109</f>
        <v>0</v>
      </c>
      <c r="I105" s="13"/>
      <c r="J105" s="13"/>
    </row>
    <row r="106" spans="1:10" s="5" customFormat="1" ht="26.25" hidden="1">
      <c r="A106" s="20" t="s">
        <v>108</v>
      </c>
      <c r="B106" s="29">
        <f>B104</f>
        <v>956</v>
      </c>
      <c r="C106" s="21" t="s">
        <v>43</v>
      </c>
      <c r="D106" s="21" t="s">
        <v>2</v>
      </c>
      <c r="E106" s="21" t="s">
        <v>122</v>
      </c>
      <c r="F106" s="21" t="s">
        <v>6</v>
      </c>
      <c r="G106" s="21"/>
      <c r="H106" s="41">
        <f>H107</f>
        <v>0</v>
      </c>
      <c r="I106" s="16" t="e">
        <f>I108</f>
        <v>#REF!</v>
      </c>
      <c r="J106" s="16" t="e">
        <f>J108</f>
        <v>#REF!</v>
      </c>
    </row>
    <row r="107" spans="1:10" s="5" customFormat="1" ht="15" hidden="1">
      <c r="A107" s="24" t="s">
        <v>53</v>
      </c>
      <c r="B107" s="29">
        <f>B104</f>
        <v>956</v>
      </c>
      <c r="C107" s="25" t="s">
        <v>43</v>
      </c>
      <c r="D107" s="25" t="s">
        <v>2</v>
      </c>
      <c r="E107" s="25" t="s">
        <v>122</v>
      </c>
      <c r="F107" s="25" t="s">
        <v>11</v>
      </c>
      <c r="G107" s="25"/>
      <c r="H107" s="41">
        <f>H108</f>
        <v>0</v>
      </c>
      <c r="I107" s="16"/>
      <c r="J107" s="16"/>
    </row>
    <row r="108" spans="1:10" s="4" customFormat="1" ht="12.75" hidden="1">
      <c r="A108" s="53" t="s">
        <v>54</v>
      </c>
      <c r="B108" s="55">
        <f>B106</f>
        <v>956</v>
      </c>
      <c r="C108" s="54" t="s">
        <v>43</v>
      </c>
      <c r="D108" s="54" t="s">
        <v>2</v>
      </c>
      <c r="E108" s="54" t="s">
        <v>122</v>
      </c>
      <c r="F108" s="54" t="s">
        <v>104</v>
      </c>
      <c r="G108" s="54"/>
      <c r="H108" s="57"/>
      <c r="I108" s="40" t="e">
        <f>I109+#REF!+#REF!+I112+I114</f>
        <v>#REF!</v>
      </c>
      <c r="J108" s="40" t="e">
        <f>J109+#REF!+#REF!+J112+J114</f>
        <v>#REF!</v>
      </c>
    </row>
    <row r="109" spans="1:10" s="23" customFormat="1" ht="51" hidden="1">
      <c r="A109" s="20" t="s">
        <v>106</v>
      </c>
      <c r="B109" s="29">
        <f>B108</f>
        <v>956</v>
      </c>
      <c r="C109" s="21" t="s">
        <v>43</v>
      </c>
      <c r="D109" s="21" t="s">
        <v>2</v>
      </c>
      <c r="E109" s="21" t="s">
        <v>123</v>
      </c>
      <c r="F109" s="21" t="s">
        <v>6</v>
      </c>
      <c r="G109" s="21"/>
      <c r="H109" s="41">
        <f>H110</f>
        <v>0</v>
      </c>
      <c r="I109" s="41">
        <f>I111</f>
        <v>2488596</v>
      </c>
      <c r="J109" s="41">
        <f>J111</f>
        <v>2488596</v>
      </c>
    </row>
    <row r="110" spans="1:10" s="23" customFormat="1" ht="12.75" hidden="1">
      <c r="A110" s="24" t="s">
        <v>53</v>
      </c>
      <c r="B110" s="29">
        <v>951</v>
      </c>
      <c r="C110" s="21" t="s">
        <v>43</v>
      </c>
      <c r="D110" s="21" t="s">
        <v>2</v>
      </c>
      <c r="E110" s="21" t="s">
        <v>123</v>
      </c>
      <c r="F110" s="21" t="s">
        <v>11</v>
      </c>
      <c r="G110" s="21"/>
      <c r="H110" s="41">
        <f>H111</f>
        <v>0</v>
      </c>
      <c r="I110" s="41"/>
      <c r="J110" s="41"/>
    </row>
    <row r="111" spans="1:10" s="26" customFormat="1" ht="14.25" customHeight="1" hidden="1">
      <c r="A111" s="53" t="s">
        <v>54</v>
      </c>
      <c r="B111" s="55">
        <f>B109</f>
        <v>956</v>
      </c>
      <c r="C111" s="54" t="s">
        <v>43</v>
      </c>
      <c r="D111" s="54" t="s">
        <v>2</v>
      </c>
      <c r="E111" s="54" t="s">
        <v>123</v>
      </c>
      <c r="F111" s="54" t="s">
        <v>104</v>
      </c>
      <c r="G111" s="54"/>
      <c r="H111" s="58"/>
      <c r="I111" s="37">
        <v>2488596</v>
      </c>
      <c r="J111" s="37">
        <v>2488596</v>
      </c>
    </row>
    <row r="112" spans="1:10" s="23" customFormat="1" ht="13.5" customHeight="1" hidden="1">
      <c r="A112" s="44" t="s">
        <v>44</v>
      </c>
      <c r="B112" s="45" t="e">
        <f>#REF!</f>
        <v>#REF!</v>
      </c>
      <c r="C112" s="46" t="s">
        <v>94</v>
      </c>
      <c r="D112" s="46" t="s">
        <v>4</v>
      </c>
      <c r="E112" s="46" t="s">
        <v>5</v>
      </c>
      <c r="F112" s="46" t="s">
        <v>6</v>
      </c>
      <c r="G112" s="46"/>
      <c r="H112" s="47">
        <f>H113</f>
        <v>0</v>
      </c>
      <c r="I112" s="41">
        <f>I113</f>
        <v>57000</v>
      </c>
      <c r="J112" s="41">
        <f>J113</f>
        <v>57000</v>
      </c>
    </row>
    <row r="113" spans="1:10" s="26" customFormat="1" ht="13.5" customHeight="1" hidden="1">
      <c r="A113" s="48" t="s">
        <v>95</v>
      </c>
      <c r="B113" s="49" t="e">
        <f aca="true" t="shared" si="7" ref="B113:B118">B112</f>
        <v>#REF!</v>
      </c>
      <c r="C113" s="50" t="s">
        <v>94</v>
      </c>
      <c r="D113" s="50" t="s">
        <v>14</v>
      </c>
      <c r="E113" s="51">
        <v>5210000</v>
      </c>
      <c r="F113" s="50" t="s">
        <v>6</v>
      </c>
      <c r="G113" s="50"/>
      <c r="H113" s="52">
        <f>H114</f>
        <v>0</v>
      </c>
      <c r="I113" s="37">
        <v>57000</v>
      </c>
      <c r="J113" s="37">
        <v>57000</v>
      </c>
    </row>
    <row r="114" spans="1:10" s="23" customFormat="1" ht="13.5" customHeight="1" hidden="1">
      <c r="A114" s="8" t="s">
        <v>44</v>
      </c>
      <c r="B114" s="29" t="e">
        <f t="shared" si="7"/>
        <v>#REF!</v>
      </c>
      <c r="C114" s="9" t="s">
        <v>89</v>
      </c>
      <c r="D114" s="9" t="s">
        <v>4</v>
      </c>
      <c r="E114" s="9" t="s">
        <v>5</v>
      </c>
      <c r="F114" s="9" t="s">
        <v>6</v>
      </c>
      <c r="G114" s="9"/>
      <c r="H114" s="10">
        <f>H115</f>
        <v>0</v>
      </c>
      <c r="I114" s="22">
        <f>I115</f>
        <v>0</v>
      </c>
      <c r="J114" s="22">
        <f>J115</f>
        <v>0</v>
      </c>
    </row>
    <row r="115" spans="1:10" s="26" customFormat="1" ht="13.5" customHeight="1" hidden="1">
      <c r="A115" s="11" t="s">
        <v>82</v>
      </c>
      <c r="B115" s="29" t="e">
        <f t="shared" si="7"/>
        <v>#REF!</v>
      </c>
      <c r="C115" s="12" t="s">
        <v>89</v>
      </c>
      <c r="D115" s="12" t="s">
        <v>43</v>
      </c>
      <c r="E115" s="12" t="s">
        <v>5</v>
      </c>
      <c r="F115" s="12" t="s">
        <v>6</v>
      </c>
      <c r="G115" s="12"/>
      <c r="H115" s="42">
        <f>H116</f>
        <v>0</v>
      </c>
      <c r="I115" s="37"/>
      <c r="J115" s="37"/>
    </row>
    <row r="116" spans="1:10" s="6" customFormat="1" ht="30" hidden="1">
      <c r="A116" s="14" t="s">
        <v>93</v>
      </c>
      <c r="B116" s="29" t="e">
        <f t="shared" si="7"/>
        <v>#REF!</v>
      </c>
      <c r="C116" s="15" t="s">
        <v>94</v>
      </c>
      <c r="D116" s="15" t="s">
        <v>14</v>
      </c>
      <c r="E116" s="15" t="s">
        <v>45</v>
      </c>
      <c r="F116" s="15" t="s">
        <v>6</v>
      </c>
      <c r="G116" s="15"/>
      <c r="H116" s="43">
        <f>H117</f>
        <v>0</v>
      </c>
      <c r="I116" s="10">
        <f aca="true" t="shared" si="8" ref="I116:J119">I117</f>
        <v>13447</v>
      </c>
      <c r="J116" s="10">
        <f t="shared" si="8"/>
        <v>13447</v>
      </c>
    </row>
    <row r="117" spans="1:10" s="7" customFormat="1" ht="27.75" customHeight="1" hidden="1">
      <c r="A117" s="17" t="s">
        <v>47</v>
      </c>
      <c r="B117" s="29" t="e">
        <f t="shared" si="7"/>
        <v>#REF!</v>
      </c>
      <c r="C117" s="18" t="s">
        <v>94</v>
      </c>
      <c r="D117" s="18" t="s">
        <v>14</v>
      </c>
      <c r="E117" s="18" t="s">
        <v>46</v>
      </c>
      <c r="F117" s="18" t="s">
        <v>6</v>
      </c>
      <c r="G117" s="18"/>
      <c r="H117" s="40">
        <f>H118</f>
        <v>0</v>
      </c>
      <c r="I117" s="42">
        <f t="shared" si="8"/>
        <v>13447</v>
      </c>
      <c r="J117" s="42">
        <f t="shared" si="8"/>
        <v>13447</v>
      </c>
    </row>
    <row r="118" spans="1:10" s="5" customFormat="1" ht="15" hidden="1">
      <c r="A118" s="24" t="s">
        <v>12</v>
      </c>
      <c r="B118" s="29" t="e">
        <f t="shared" si="7"/>
        <v>#REF!</v>
      </c>
      <c r="C118" s="25" t="s">
        <v>94</v>
      </c>
      <c r="D118" s="25" t="s">
        <v>14</v>
      </c>
      <c r="E118" s="25" t="s">
        <v>46</v>
      </c>
      <c r="F118" s="25" t="s">
        <v>11</v>
      </c>
      <c r="G118" s="25"/>
      <c r="H118" s="37"/>
      <c r="I118" s="43">
        <f t="shared" si="8"/>
        <v>13447</v>
      </c>
      <c r="J118" s="43">
        <f t="shared" si="8"/>
        <v>13447</v>
      </c>
    </row>
    <row r="119" spans="1:11" s="4" customFormat="1" ht="0.75" customHeight="1" hidden="1">
      <c r="A119" s="8" t="s">
        <v>85</v>
      </c>
      <c r="B119" s="31">
        <v>0</v>
      </c>
      <c r="C119" s="9" t="s">
        <v>86</v>
      </c>
      <c r="D119" s="9" t="s">
        <v>4</v>
      </c>
      <c r="E119" s="9" t="s">
        <v>5</v>
      </c>
      <c r="F119" s="9" t="s">
        <v>6</v>
      </c>
      <c r="G119" s="9"/>
      <c r="H119" s="10">
        <f>H120</f>
        <v>0</v>
      </c>
      <c r="I119" s="40">
        <f t="shared" si="8"/>
        <v>13447</v>
      </c>
      <c r="J119" s="40">
        <f t="shared" si="8"/>
        <v>13447</v>
      </c>
      <c r="K119" s="60">
        <f>K120</f>
        <v>0</v>
      </c>
    </row>
    <row r="120" spans="1:11" s="26" customFormat="1" ht="17.25" customHeight="1" hidden="1">
      <c r="A120" s="11" t="s">
        <v>69</v>
      </c>
      <c r="B120" s="27">
        <v>0</v>
      </c>
      <c r="C120" s="12" t="s">
        <v>86</v>
      </c>
      <c r="D120" s="12" t="s">
        <v>86</v>
      </c>
      <c r="E120" s="12" t="s">
        <v>5</v>
      </c>
      <c r="F120" s="12" t="s">
        <v>6</v>
      </c>
      <c r="G120" s="12"/>
      <c r="H120" s="13">
        <f>H121</f>
        <v>0</v>
      </c>
      <c r="I120" s="37">
        <v>13447</v>
      </c>
      <c r="J120" s="37">
        <v>13447</v>
      </c>
      <c r="K120" s="62">
        <f>K121</f>
        <v>0</v>
      </c>
    </row>
    <row r="121" spans="1:11" s="6" customFormat="1" ht="18.75" customHeight="1" hidden="1">
      <c r="A121" s="14" t="s">
        <v>69</v>
      </c>
      <c r="B121" s="28">
        <f>B119</f>
        <v>0</v>
      </c>
      <c r="C121" s="15" t="s">
        <v>86</v>
      </c>
      <c r="D121" s="15" t="s">
        <v>86</v>
      </c>
      <c r="E121" s="15" t="s">
        <v>70</v>
      </c>
      <c r="F121" s="15" t="s">
        <v>6</v>
      </c>
      <c r="G121" s="15"/>
      <c r="H121" s="16">
        <f>H122</f>
        <v>0</v>
      </c>
      <c r="I121" s="10">
        <f aca="true" t="shared" si="9" ref="I121:J123">I122</f>
        <v>123727</v>
      </c>
      <c r="J121" s="10">
        <f t="shared" si="9"/>
        <v>247017</v>
      </c>
      <c r="K121" s="61">
        <f>K122</f>
        <v>0</v>
      </c>
    </row>
    <row r="122" spans="1:11" s="7" customFormat="1" ht="27.75" customHeight="1" hidden="1">
      <c r="A122" s="24" t="s">
        <v>69</v>
      </c>
      <c r="B122" s="29">
        <f>B121</f>
        <v>0</v>
      </c>
      <c r="C122" s="25" t="s">
        <v>86</v>
      </c>
      <c r="D122" s="25" t="s">
        <v>86</v>
      </c>
      <c r="E122" s="25" t="s">
        <v>70</v>
      </c>
      <c r="F122" s="25" t="s">
        <v>71</v>
      </c>
      <c r="G122" s="25"/>
      <c r="H122" s="37"/>
      <c r="I122" s="13">
        <f t="shared" si="9"/>
        <v>123727</v>
      </c>
      <c r="J122" s="13">
        <f t="shared" si="9"/>
        <v>247017</v>
      </c>
      <c r="K122" s="59"/>
    </row>
    <row r="123" spans="1:10" s="5" customFormat="1" ht="23.25" customHeight="1">
      <c r="A123" s="2"/>
      <c r="B123" s="30"/>
      <c r="C123" s="3"/>
      <c r="D123" s="3"/>
      <c r="E123" s="3"/>
      <c r="F123" s="3"/>
      <c r="G123" s="3"/>
      <c r="H123" s="1"/>
      <c r="I123" s="16">
        <f t="shared" si="9"/>
        <v>123727</v>
      </c>
      <c r="J123" s="16">
        <f t="shared" si="9"/>
        <v>247017</v>
      </c>
    </row>
    <row r="124" spans="1:10" s="26" customFormat="1" ht="18.75" customHeight="1">
      <c r="A124" s="2"/>
      <c r="B124" s="30"/>
      <c r="C124" s="3"/>
      <c r="D124" s="3"/>
      <c r="E124" s="3"/>
      <c r="F124" s="3"/>
      <c r="G124" s="3"/>
      <c r="H124" s="1"/>
      <c r="I124" s="37">
        <v>123727</v>
      </c>
      <c r="J124" s="37">
        <v>247017</v>
      </c>
    </row>
    <row r="125" ht="12.75">
      <c r="A125" s="56"/>
    </row>
  </sheetData>
  <sheetProtection formatColumns="0" formatRows="0" autoFilter="0"/>
  <mergeCells count="8">
    <mergeCell ref="A5:L5"/>
    <mergeCell ref="A6:L6"/>
    <mergeCell ref="A7:L7"/>
    <mergeCell ref="K9:L9"/>
    <mergeCell ref="A8:K8"/>
    <mergeCell ref="F1:L1"/>
    <mergeCell ref="C2:L2"/>
    <mergeCell ref="C3:L3"/>
  </mergeCells>
  <printOptions/>
  <pageMargins left="0.5905511811023623" right="0" top="0.1968503937007874" bottom="0.1968503937007874" header="0.5118110236220472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2018-04-25T13:01:30Z</cp:lastPrinted>
  <dcterms:created xsi:type="dcterms:W3CDTF">2007-11-03T11:10:45Z</dcterms:created>
  <dcterms:modified xsi:type="dcterms:W3CDTF">2018-04-25T13:01:41Z</dcterms:modified>
  <cp:category/>
  <cp:version/>
  <cp:contentType/>
  <cp:contentStatus/>
</cp:coreProperties>
</file>